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21268\Desktop\2023-24 CHBAMHA\Treasurers\"/>
    </mc:Choice>
  </mc:AlternateContent>
  <bookViews>
    <workbookView xWindow="0" yWindow="0" windowWidth="25200" windowHeight="11850"/>
  </bookViews>
  <sheets>
    <sheet name="Budget" sheetId="2" r:id="rId1"/>
    <sheet name="Transaction Journal" sheetId="1" r:id="rId2"/>
    <sheet name="Player Banks" sheetId="3" r:id="rId3"/>
    <sheet name="5050" sheetId="5" r:id="rId4"/>
    <sheet name="Dropdown Lists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F25" i="3" l="1"/>
  <c r="B1" i="1"/>
  <c r="B2" i="1"/>
  <c r="E25" i="3"/>
  <c r="Q152" i="1" l="1"/>
  <c r="Q150" i="1"/>
  <c r="P152" i="1" l="1"/>
  <c r="D15" i="2" s="1"/>
  <c r="P150" i="1"/>
  <c r="E15" i="2" s="1"/>
  <c r="E16" i="2" l="1"/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3" i="5"/>
  <c r="A4" i="5"/>
  <c r="J27" i="3" l="1"/>
  <c r="K27" i="3"/>
  <c r="D2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H3" i="5"/>
  <c r="M4" i="3" s="1"/>
  <c r="N4" i="3" s="1"/>
  <c r="H4" i="5"/>
  <c r="H5" i="5"/>
  <c r="H6" i="5"/>
  <c r="H7" i="5"/>
  <c r="H8" i="5"/>
  <c r="H9" i="5"/>
  <c r="H10" i="5"/>
  <c r="H11" i="5"/>
  <c r="H12" i="5"/>
  <c r="H13" i="5"/>
  <c r="M14" i="3" s="1"/>
  <c r="H14" i="5"/>
  <c r="M15" i="3" s="1"/>
  <c r="H15" i="5"/>
  <c r="H16" i="5"/>
  <c r="H17" i="5"/>
  <c r="H18" i="5"/>
  <c r="H19" i="5"/>
  <c r="H20" i="5"/>
  <c r="H2" i="5"/>
  <c r="M3" i="3" s="1"/>
  <c r="M5" i="3"/>
  <c r="M6" i="3"/>
  <c r="M7" i="3"/>
  <c r="M8" i="3"/>
  <c r="M9" i="3"/>
  <c r="M10" i="3"/>
  <c r="M11" i="3"/>
  <c r="M12" i="3"/>
  <c r="N12" i="3" s="1"/>
  <c r="M13" i="3"/>
  <c r="M16" i="3"/>
  <c r="N16" i="3" s="1"/>
  <c r="M17" i="3"/>
  <c r="N17" i="3" s="1"/>
  <c r="M18" i="3"/>
  <c r="N18" i="3" s="1"/>
  <c r="M19" i="3"/>
  <c r="M20" i="3"/>
  <c r="M21" i="3"/>
  <c r="M22" i="3"/>
  <c r="Q3" i="1"/>
  <c r="K2" i="3" s="1"/>
  <c r="P3" i="1"/>
  <c r="J2" i="3" s="1"/>
  <c r="O3" i="1"/>
  <c r="I2" i="3" s="1"/>
  <c r="N3" i="1"/>
  <c r="H2" i="3" s="1"/>
  <c r="M3" i="1"/>
  <c r="G2" i="3" s="1"/>
  <c r="D16" i="2"/>
  <c r="A11" i="2"/>
  <c r="N11" i="3" l="1"/>
  <c r="N3" i="3"/>
  <c r="H22" i="5"/>
  <c r="N5" i="3"/>
  <c r="N6" i="3"/>
  <c r="N13" i="3"/>
  <c r="N22" i="3"/>
  <c r="N9" i="3"/>
  <c r="N20" i="3"/>
  <c r="N8" i="3"/>
  <c r="N15" i="3"/>
  <c r="N14" i="3"/>
  <c r="N10" i="3"/>
  <c r="N21" i="3"/>
  <c r="N19" i="3"/>
  <c r="N7" i="3"/>
  <c r="C25" i="3"/>
  <c r="K25" i="3"/>
  <c r="K29" i="3" s="1"/>
  <c r="L25" i="3" l="1"/>
  <c r="M25" i="3" l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P27" i="3"/>
  <c r="G25" i="3"/>
  <c r="H25" i="3"/>
  <c r="I25" i="3"/>
  <c r="J25" i="3"/>
  <c r="J29" i="3" s="1"/>
  <c r="B25" i="3"/>
  <c r="E6" i="1"/>
  <c r="H152" i="1"/>
  <c r="I152" i="1"/>
  <c r="J152" i="1"/>
  <c r="K152" i="1"/>
  <c r="L152" i="1"/>
  <c r="M152" i="1"/>
  <c r="N152" i="1"/>
  <c r="O152" i="1"/>
  <c r="R152" i="1"/>
  <c r="S152" i="1"/>
  <c r="D24" i="2" s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G152" i="1"/>
  <c r="S150" i="1"/>
  <c r="E24" i="2" s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5" i="1"/>
  <c r="D150" i="1" l="1"/>
  <c r="N27" i="3" s="1"/>
  <c r="E150" i="1"/>
  <c r="N25" i="3"/>
  <c r="F5" i="1"/>
  <c r="N29" i="3" l="1"/>
  <c r="O3" i="3"/>
  <c r="O27" i="3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A150" i="1"/>
  <c r="E32" i="2" s="1"/>
  <c r="D36" i="2"/>
  <c r="D35" i="2"/>
  <c r="D34" i="2"/>
  <c r="D33" i="2"/>
  <c r="D32" i="2"/>
  <c r="D31" i="2"/>
  <c r="D30" i="2"/>
  <c r="D29" i="2"/>
  <c r="D28" i="2"/>
  <c r="D27" i="2"/>
  <c r="D26" i="2"/>
  <c r="D25" i="2"/>
  <c r="D23" i="2"/>
  <c r="D14" i="2"/>
  <c r="D13" i="2"/>
  <c r="D12" i="2"/>
  <c r="D11" i="2"/>
  <c r="D10" i="2"/>
  <c r="D9" i="2"/>
  <c r="D8" i="2"/>
  <c r="D17" i="2"/>
  <c r="AE150" i="1"/>
  <c r="E36" i="2" s="1"/>
  <c r="AD150" i="1"/>
  <c r="E35" i="2" s="1"/>
  <c r="AC150" i="1"/>
  <c r="E34" i="2" s="1"/>
  <c r="AB150" i="1"/>
  <c r="E33" i="2" s="1"/>
  <c r="Z150" i="1"/>
  <c r="E31" i="2" s="1"/>
  <c r="Y150" i="1"/>
  <c r="E30" i="2" s="1"/>
  <c r="X150" i="1"/>
  <c r="E29" i="2" s="1"/>
  <c r="W150" i="1"/>
  <c r="E28" i="2" s="1"/>
  <c r="V150" i="1"/>
  <c r="E27" i="2" s="1"/>
  <c r="U150" i="1"/>
  <c r="E26" i="2" s="1"/>
  <c r="T150" i="1"/>
  <c r="E25" i="2" s="1"/>
  <c r="R150" i="1"/>
  <c r="O150" i="1"/>
  <c r="N150" i="1"/>
  <c r="M150" i="1"/>
  <c r="L150" i="1"/>
  <c r="K150" i="1"/>
  <c r="J150" i="1"/>
  <c r="I150" i="1"/>
  <c r="H150" i="1"/>
  <c r="G150" i="1"/>
  <c r="E10" i="2" l="1"/>
  <c r="E27" i="3"/>
  <c r="E29" i="3" s="1"/>
  <c r="E17" i="2"/>
  <c r="L27" i="3"/>
  <c r="F27" i="3"/>
  <c r="F29" i="3" s="1"/>
  <c r="E14" i="2"/>
  <c r="I27" i="3"/>
  <c r="I29" i="3" s="1"/>
  <c r="E23" i="2"/>
  <c r="E7" i="2"/>
  <c r="B27" i="3"/>
  <c r="B29" i="3" s="1"/>
  <c r="E8" i="2"/>
  <c r="C27" i="3"/>
  <c r="C29" i="3" s="1"/>
  <c r="E11" i="2"/>
  <c r="M27" i="3"/>
  <c r="M29" i="3" s="1"/>
  <c r="E9" i="2"/>
  <c r="D27" i="3"/>
  <c r="D29" i="3" s="1"/>
  <c r="E12" i="2"/>
  <c r="G27" i="3"/>
  <c r="G29" i="3" s="1"/>
  <c r="E13" i="2"/>
  <c r="H27" i="3"/>
  <c r="H29" i="3" s="1"/>
  <c r="O4" i="3"/>
  <c r="P4" i="3" s="1"/>
  <c r="P3" i="3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D7" i="2"/>
  <c r="Q4" i="3" l="1"/>
  <c r="R4" i="3" s="1"/>
  <c r="Q3" i="3"/>
  <c r="O5" i="3"/>
  <c r="C40" i="2"/>
  <c r="C20" i="2"/>
  <c r="S4" i="3" l="1"/>
  <c r="R3" i="3"/>
  <c r="S3" i="3" s="1"/>
  <c r="P5" i="3"/>
  <c r="O6" i="3"/>
  <c r="D20" i="2"/>
  <c r="Q5" i="3" l="1"/>
  <c r="R5" i="3" s="1"/>
  <c r="O7" i="3"/>
  <c r="P7" i="3" s="1"/>
  <c r="Q7" i="3" s="1"/>
  <c r="R7" i="3" s="1"/>
  <c r="S7" i="3" s="1"/>
  <c r="P6" i="3"/>
  <c r="Q6" i="3" s="1"/>
  <c r="R6" i="3" s="1"/>
  <c r="S6" i="3" s="1"/>
  <c r="E20" i="2"/>
  <c r="S5" i="3" l="1"/>
  <c r="O8" i="3"/>
  <c r="P8" i="3" s="1"/>
  <c r="Q8" i="3" l="1"/>
  <c r="R8" i="3" s="1"/>
  <c r="O9" i="3"/>
  <c r="S8" i="3" l="1"/>
  <c r="O10" i="3"/>
  <c r="O11" i="3" s="1"/>
  <c r="P11" i="3" s="1"/>
  <c r="P9" i="3"/>
  <c r="Q9" i="3" l="1"/>
  <c r="R9" i="3" s="1"/>
  <c r="S9" i="3" s="1"/>
  <c r="Q11" i="3"/>
  <c r="R11" i="3" s="1"/>
  <c r="S11" i="3" s="1"/>
  <c r="P10" i="3"/>
  <c r="O12" i="3"/>
  <c r="O13" i="3" s="1"/>
  <c r="O14" i="3" s="1"/>
  <c r="Q10" i="3" l="1"/>
  <c r="R10" i="3" s="1"/>
  <c r="S10" i="3" s="1"/>
  <c r="P12" i="3"/>
  <c r="P13" i="3"/>
  <c r="P14" i="3"/>
  <c r="O15" i="3"/>
  <c r="Q13" i="3" l="1"/>
  <c r="R13" i="3" s="1"/>
  <c r="S13" i="3" s="1"/>
  <c r="Q12" i="3"/>
  <c r="R12" i="3" s="1"/>
  <c r="Q14" i="3"/>
  <c r="R14" i="3" s="1"/>
  <c r="S14" i="3" s="1"/>
  <c r="P15" i="3"/>
  <c r="O16" i="3"/>
  <c r="Q15" i="3" l="1"/>
  <c r="S12" i="3"/>
  <c r="O17" i="3"/>
  <c r="P16" i="3"/>
  <c r="Q16" i="3" l="1"/>
  <c r="R16" i="3" s="1"/>
  <c r="R15" i="3"/>
  <c r="S15" i="3" s="1"/>
  <c r="O18" i="3"/>
  <c r="P17" i="3"/>
  <c r="S16" i="3" l="1"/>
  <c r="Q17" i="3"/>
  <c r="R17" i="3" s="1"/>
  <c r="S17" i="3" s="1"/>
  <c r="O19" i="3"/>
  <c r="P18" i="3"/>
  <c r="Q18" i="3" l="1"/>
  <c r="R18" i="3" s="1"/>
  <c r="S18" i="3" s="1"/>
  <c r="O20" i="3"/>
  <c r="P19" i="3"/>
  <c r="Q19" i="3" l="1"/>
  <c r="R19" i="3" s="1"/>
  <c r="S19" i="3" s="1"/>
  <c r="O21" i="3"/>
  <c r="P20" i="3"/>
  <c r="Q20" i="3" l="1"/>
  <c r="R20" i="3" s="1"/>
  <c r="S20" i="3" s="1"/>
  <c r="O22" i="3"/>
  <c r="P21" i="3"/>
  <c r="Q21" i="3" l="1"/>
  <c r="R21" i="3" s="1"/>
  <c r="S21" i="3" s="1"/>
  <c r="P22" i="3"/>
  <c r="Q22" i="3" l="1"/>
  <c r="R22" i="3" s="1"/>
  <c r="S22" i="3" s="1"/>
  <c r="O25" i="3"/>
  <c r="O29" i="3" s="1"/>
  <c r="Q25" i="3" l="1"/>
  <c r="P25" i="3"/>
  <c r="E37" i="2" l="1"/>
  <c r="E40" i="2" s="1"/>
  <c r="D37" i="2"/>
  <c r="D40" i="2" s="1"/>
  <c r="R25" i="3"/>
  <c r="P29" i="3" s="1"/>
  <c r="S25" i="3" l="1"/>
</calcChain>
</file>

<file path=xl/sharedStrings.xml><?xml version="1.0" encoding="utf-8"?>
<sst xmlns="http://schemas.openxmlformats.org/spreadsheetml/2006/main" count="134" uniqueCount="125">
  <si>
    <t>TEAM NAME:</t>
  </si>
  <si>
    <t>YEAR:</t>
  </si>
  <si>
    <t>TYPE OF DEPOSIT (CASH/CHEQUE)</t>
  </si>
  <si>
    <t>DESCRIPTION</t>
  </si>
  <si>
    <t>TRANSACTION AMOUNTS &amp; BALANCES</t>
  </si>
  <si>
    <t>BANK CREDITS</t>
  </si>
  <si>
    <t>PARENTAL CONTRIBUTION</t>
  </si>
  <si>
    <t>CORPORATE DONATIONS</t>
  </si>
  <si>
    <t>INCOME FROM ICE SOLD</t>
  </si>
  <si>
    <t>INCOME</t>
  </si>
  <si>
    <t xml:space="preserve">(LIMITED TO THE FOLLOWING SOURCES)  </t>
  </si>
  <si>
    <t>EXPENSE DETAIL</t>
  </si>
  <si>
    <t xml:space="preserve">(ALL ENTRIES REQUIRE SUPPORTING DOCUMENTATION)  </t>
  </si>
  <si>
    <t>CHBA INVOICE (INCLUDES JOE REGISTRATION)</t>
  </si>
  <si>
    <t>EXTRA ICE PURCHASED</t>
  </si>
  <si>
    <t>NON-PARENT COACHES TRAVEL</t>
  </si>
  <si>
    <t>TOURNAMENT REGISTRATION</t>
  </si>
  <si>
    <t>COACHES EQUIPMENT</t>
  </si>
  <si>
    <t>COACH APPAREL</t>
  </si>
  <si>
    <t>BANK SERVICES CHARGES</t>
  </si>
  <si>
    <t>MISC</t>
  </si>
  <si>
    <t>Select type of deposit.  If cheque, record cheque #</t>
  </si>
  <si>
    <t>Record source of income or expenditure details</t>
  </si>
  <si>
    <t>Bank CREDIT</t>
  </si>
  <si>
    <t>Bank DEBIT</t>
  </si>
  <si>
    <t>Bank BALANCE</t>
  </si>
  <si>
    <t>Income credited to your bank statement</t>
  </si>
  <si>
    <t># of players X agreed upon amount</t>
  </si>
  <si>
    <t>Income from companies eg. Scotiabank</t>
  </si>
  <si>
    <t>Ice sold to other teams or Associations</t>
  </si>
  <si>
    <t>FINAL TOTALS</t>
  </si>
  <si>
    <t>INTERIM TOTALS</t>
  </si>
  <si>
    <t>May be paid in 3 intallments</t>
  </si>
  <si>
    <t>Refer to Fundraising Policy for allowable expenses</t>
  </si>
  <si>
    <t>Optional expenses for fees paid for professional instruction; not to excceed $1,500</t>
  </si>
  <si>
    <t>Fee charged on bank statement</t>
  </si>
  <si>
    <t>Expenses that occur in the planning and execution of fundraising</t>
  </si>
  <si>
    <t>INCOME DETAIL</t>
  </si>
  <si>
    <t>PROPOSED BUDGET AS OF OCTOBER 31</t>
  </si>
  <si>
    <t xml:space="preserve">CHBA MINOR HOCKEY ASSOCIATION </t>
  </si>
  <si>
    <t xml:space="preserve">YEAR: </t>
  </si>
  <si>
    <t>Interim and Final columns come from Transaction Journal Sheet</t>
  </si>
  <si>
    <t>TOTALS</t>
  </si>
  <si>
    <t>Parental Contribution</t>
  </si>
  <si>
    <t>Jersey Bar Sponsorship</t>
  </si>
  <si>
    <t>Corporate Donations</t>
  </si>
  <si>
    <t>Income from Ice Sold</t>
  </si>
  <si>
    <t>Bank Credits</t>
  </si>
  <si>
    <t>EXPENSES</t>
  </si>
  <si>
    <t>CHBA invoice - includes Joe Registration</t>
  </si>
  <si>
    <t>Non-Parent Coach Travel</t>
  </si>
  <si>
    <t>Refund to Parents</t>
  </si>
  <si>
    <t>JERSEY BAR SPONSOR</t>
  </si>
  <si>
    <t>Ice purchased from other sources outside regular practice ice; not to exceed $13,000</t>
  </si>
  <si>
    <t>3rd PARTY DEVELOPMENT</t>
  </si>
  <si>
    <t>Fees paid to enter tournaments; not to exceed $5,000</t>
  </si>
  <si>
    <t>Purchases by coaches; not to exceed $300</t>
  </si>
  <si>
    <t>TIMEKEEPERS &amp; REFEREES</t>
  </si>
  <si>
    <t>Email showing teams's agreement to play. Ice fee included in Extra Ice Purchased.</t>
  </si>
  <si>
    <t>Timekeepers &amp; Referees</t>
  </si>
  <si>
    <t>Extra Ice Purchased ($13,000)</t>
  </si>
  <si>
    <t>Tournament Registration ($5,000)</t>
  </si>
  <si>
    <t>3rd Party Development ($1,500)</t>
  </si>
  <si>
    <t>Coach Apparel ($150)</t>
  </si>
  <si>
    <t>Surplus/Deficit</t>
  </si>
  <si>
    <r>
      <t>FINAL</t>
    </r>
    <r>
      <rPr>
        <b/>
        <sz val="11"/>
        <color theme="1"/>
        <rFont val="Calibri"/>
        <family val="2"/>
        <scheme val="minor"/>
      </rPr>
      <t xml:space="preserve"> BUDGET AS OF APRIL 30</t>
    </r>
  </si>
  <si>
    <t>Coaches Equipment ($300)</t>
  </si>
  <si>
    <r>
      <rPr>
        <b/>
        <u/>
        <sz val="11"/>
        <color theme="1"/>
        <rFont val="Calibri"/>
        <family val="2"/>
        <scheme val="minor"/>
      </rPr>
      <t>FINAL</t>
    </r>
    <r>
      <rPr>
        <b/>
        <sz val="11"/>
        <color theme="1"/>
        <rFont val="Calibri"/>
        <family val="2"/>
        <scheme val="minor"/>
      </rPr>
      <t xml:space="preserve"> BUDGET AS OF APRIL 30</t>
    </r>
  </si>
  <si>
    <t>Miscellaneous ($50)</t>
  </si>
  <si>
    <t>Individual jersey sponsor not to exceed $400 for set</t>
  </si>
  <si>
    <t>PROPOSED BUDGET AS OF JANUARY 31</t>
  </si>
  <si>
    <t>Bank Service Charges ($3/mth)</t>
  </si>
  <si>
    <t>Association 50/50</t>
  </si>
  <si>
    <t>Cash Prizes Paid to Winners</t>
  </si>
  <si>
    <t>Cash Prizes from Fundraising</t>
  </si>
  <si>
    <t>Interim / Final</t>
  </si>
  <si>
    <t>Interim</t>
  </si>
  <si>
    <t>Final</t>
  </si>
  <si>
    <t>Select "INTERIM" for Expenses incurred Before Jan 31, 202X and "FINAL" for Expenses incurred after Jan 31, 202X</t>
  </si>
  <si>
    <t>FUNDRAISNG PRIZES</t>
  </si>
  <si>
    <t>Total</t>
  </si>
  <si>
    <t>Total 5050</t>
  </si>
  <si>
    <t>Total Expenses per player</t>
  </si>
  <si>
    <t>Over/Under Fundraised</t>
  </si>
  <si>
    <t>Paretnal Contribution Refund</t>
  </si>
  <si>
    <t>Cash</t>
  </si>
  <si>
    <t>Cheque</t>
  </si>
  <si>
    <t>Player Name</t>
  </si>
  <si>
    <t>Enter Monthly 5050 Deposit</t>
  </si>
  <si>
    <t>Jersey Sponsors</t>
  </si>
  <si>
    <t>Player</t>
  </si>
  <si>
    <t>October</t>
  </si>
  <si>
    <t>November</t>
  </si>
  <si>
    <t>December</t>
  </si>
  <si>
    <t>January</t>
  </si>
  <si>
    <t>February</t>
  </si>
  <si>
    <t>March</t>
  </si>
  <si>
    <t>Total Fundraised</t>
  </si>
  <si>
    <t>Additional Fundraised</t>
  </si>
  <si>
    <t>Check</t>
  </si>
  <si>
    <t>Corporate Docunations</t>
  </si>
  <si>
    <t>Total From Transactions Jrl</t>
  </si>
  <si>
    <t>Player Apparel and Equipment ($275)</t>
  </si>
  <si>
    <t>Enter fundraisers on Budget tab</t>
  </si>
  <si>
    <t>Additonal equipment; not to exceed $275</t>
  </si>
  <si>
    <t>PLAYER EQUIPMENT AND TEAM APPAREL</t>
  </si>
  <si>
    <t>TEAM:</t>
  </si>
  <si>
    <r>
      <t>If the</t>
    </r>
    <r>
      <rPr>
        <b/>
        <sz val="11"/>
        <color rgb="FFFF0000"/>
        <rFont val="Calibri"/>
        <family val="2"/>
        <scheme val="minor"/>
      </rPr>
      <t xml:space="preserve"> red cells</t>
    </r>
    <r>
      <rPr>
        <sz val="11"/>
        <color theme="1"/>
        <rFont val="Calibri"/>
        <family val="2"/>
        <scheme val="minor"/>
      </rPr>
      <t xml:space="preserve"> in the "</t>
    </r>
    <r>
      <rPr>
        <b/>
        <sz val="11"/>
        <color theme="1"/>
        <rFont val="Calibri"/>
        <family val="2"/>
        <scheme val="minor"/>
      </rPr>
      <t>Check</t>
    </r>
    <r>
      <rPr>
        <sz val="11"/>
        <color theme="1"/>
        <rFont val="Calibri"/>
        <family val="2"/>
        <scheme val="minor"/>
      </rPr>
      <t xml:space="preserve">" row above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equal "$0" then you have an input error in the "</t>
    </r>
    <r>
      <rPr>
        <b/>
        <sz val="11"/>
        <color theme="1"/>
        <rFont val="Calibri"/>
        <family val="2"/>
        <scheme val="minor"/>
      </rPr>
      <t>Transaction Journal</t>
    </r>
    <r>
      <rPr>
        <sz val="11"/>
        <color theme="1"/>
        <rFont val="Calibri"/>
        <family val="2"/>
        <scheme val="minor"/>
      </rPr>
      <t>" tab or the "</t>
    </r>
    <r>
      <rPr>
        <b/>
        <sz val="11"/>
        <color theme="1"/>
        <rFont val="Calibri"/>
        <family val="2"/>
        <scheme val="minor"/>
      </rPr>
      <t>Player Banks</t>
    </r>
    <r>
      <rPr>
        <sz val="11"/>
        <color theme="1"/>
        <rFont val="Calibri"/>
        <family val="2"/>
        <scheme val="minor"/>
      </rPr>
      <t>" Tab.</t>
    </r>
  </si>
  <si>
    <t>Allowance is $150 per coach/year</t>
  </si>
  <si>
    <t>TEAM BUILDING AND OFF ICE ACTIVITIES</t>
  </si>
  <si>
    <t>Team Building / Off Ice Activities ($1,250)</t>
  </si>
  <si>
    <t>Year End Party ($1,000)</t>
  </si>
  <si>
    <t>YEAR END PARTY</t>
  </si>
  <si>
    <t>Not to exceed $1,000</t>
  </si>
  <si>
    <t>Not to Exceed $1,250</t>
  </si>
  <si>
    <t>Ice Sold</t>
  </si>
  <si>
    <t>2023-24</t>
  </si>
  <si>
    <t>50/50 Credit Carryforward</t>
  </si>
  <si>
    <t>Total Raised including Parental</t>
  </si>
  <si>
    <t>Fundraiser 1</t>
  </si>
  <si>
    <t>Fundraiser 2</t>
  </si>
  <si>
    <t>Fundraiser 3</t>
  </si>
  <si>
    <t>Fundraiser 4</t>
  </si>
  <si>
    <t>Fundraiser 5</t>
  </si>
  <si>
    <t>If cell in this column is red then family owes money to their playerbank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</si>
</sst>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7" xfId="0" applyBorder="1"/>
    <xf numFmtId="49" fontId="6" fillId="0" borderId="0" xfId="0" applyNumberFormat="1" applyFont="1" applyAlignment="1"/>
    <xf numFmtId="0" fontId="7" fillId="0" borderId="0" xfId="0" applyFont="1"/>
    <xf numFmtId="0" fontId="0" fillId="0" borderId="7" xfId="0" applyBorder="1" applyProtection="1">
      <protection locked="0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9" xfId="0" applyNumberFormat="1" applyFont="1" applyBorder="1"/>
    <xf numFmtId="0" fontId="9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 applyAlignment="1"/>
    <xf numFmtId="0" fontId="2" fillId="0" borderId="0" xfId="0" applyFont="1" applyAlignment="1">
      <alignment horizontal="right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right" vertical="center"/>
    </xf>
    <xf numFmtId="14" fontId="0" fillId="0" borderId="7" xfId="0" applyNumberFormat="1" applyBorder="1" applyProtection="1">
      <protection locked="0"/>
    </xf>
    <xf numFmtId="0" fontId="0" fillId="0" borderId="7" xfId="0" applyBorder="1" applyAlignment="1" applyProtection="1">
      <alignment horizontal="right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4" fontId="7" fillId="0" borderId="7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15" xfId="0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0" fontId="13" fillId="6" borderId="7" xfId="0" applyFont="1" applyFill="1" applyBorder="1" applyAlignment="1" applyProtection="1">
      <alignment horizontal="center"/>
    </xf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Protection="1"/>
    <xf numFmtId="4" fontId="8" fillId="6" borderId="7" xfId="0" applyNumberFormat="1" applyFont="1" applyFill="1" applyBorder="1" applyProtection="1"/>
    <xf numFmtId="4" fontId="8" fillId="6" borderId="7" xfId="0" applyNumberFormat="1" applyFont="1" applyFill="1" applyBorder="1" applyAlignment="1" applyProtection="1">
      <alignment horizontal="right"/>
    </xf>
    <xf numFmtId="14" fontId="13" fillId="7" borderId="7" xfId="0" applyNumberFormat="1" applyFont="1" applyFill="1" applyBorder="1" applyProtection="1"/>
    <xf numFmtId="15" fontId="13" fillId="7" borderId="7" xfId="0" applyNumberFormat="1" applyFont="1" applyFill="1" applyBorder="1" applyAlignment="1" applyProtection="1">
      <alignment horizontal="center"/>
    </xf>
    <xf numFmtId="0" fontId="15" fillId="7" borderId="7" xfId="0" applyFont="1" applyFill="1" applyBorder="1" applyProtection="1"/>
    <xf numFmtId="4" fontId="13" fillId="7" borderId="7" xfId="0" applyNumberFormat="1" applyFont="1" applyFill="1" applyBorder="1" applyAlignment="1" applyProtection="1">
      <alignment horizontal="right"/>
    </xf>
    <xf numFmtId="0" fontId="1" fillId="5" borderId="23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1" fillId="5" borderId="2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4" fontId="7" fillId="0" borderId="7" xfId="0" applyNumberFormat="1" applyFont="1" applyBorder="1" applyAlignment="1" applyProtection="1">
      <alignment vertical="top"/>
    </xf>
    <xf numFmtId="4" fontId="7" fillId="0" borderId="7" xfId="0" applyNumberFormat="1" applyFont="1" applyBorder="1" applyProtection="1"/>
    <xf numFmtId="4" fontId="7" fillId="0" borderId="15" xfId="0" applyNumberFormat="1" applyFont="1" applyBorder="1" applyProtection="1"/>
    <xf numFmtId="4" fontId="8" fillId="0" borderId="1" xfId="0" applyNumberFormat="1" applyFont="1" applyBorder="1" applyProtection="1"/>
    <xf numFmtId="2" fontId="7" fillId="0" borderId="7" xfId="0" applyNumberFormat="1" applyFont="1" applyBorder="1" applyProtection="1"/>
    <xf numFmtId="2" fontId="7" fillId="0" borderId="15" xfId="0" applyNumberFormat="1" applyFont="1" applyBorder="1" applyProtection="1"/>
    <xf numFmtId="4" fontId="8" fillId="0" borderId="9" xfId="0" applyNumberFormat="1" applyFont="1" applyBorder="1" applyProtection="1"/>
    <xf numFmtId="2" fontId="8" fillId="0" borderId="1" xfId="0" applyNumberFormat="1" applyFont="1" applyBorder="1" applyProtection="1"/>
    <xf numFmtId="0" fontId="0" fillId="0" borderId="0" xfId="0" applyAlignment="1">
      <alignment vertical="center"/>
    </xf>
    <xf numFmtId="0" fontId="17" fillId="0" borderId="13" xfId="0" applyFont="1" applyBorder="1" applyAlignment="1" applyProtection="1">
      <alignment horizontal="center" vertical="center" wrapText="1"/>
    </xf>
    <xf numFmtId="0" fontId="18" fillId="8" borderId="9" xfId="0" applyFont="1" applyFill="1" applyBorder="1" applyProtection="1">
      <protection locked="0"/>
    </xf>
    <xf numFmtId="44" fontId="18" fillId="8" borderId="9" xfId="1" applyFont="1" applyFill="1" applyBorder="1" applyProtection="1">
      <protection locked="0"/>
    </xf>
    <xf numFmtId="44" fontId="0" fillId="8" borderId="7" xfId="1" applyFont="1" applyFill="1" applyBorder="1" applyProtection="1">
      <protection locked="0"/>
    </xf>
    <xf numFmtId="44" fontId="18" fillId="8" borderId="7" xfId="1" applyFont="1" applyFill="1" applyBorder="1" applyProtection="1">
      <protection locked="0"/>
    </xf>
    <xf numFmtId="44" fontId="23" fillId="0" borderId="14" xfId="1" applyFont="1" applyFill="1" applyBorder="1" applyProtection="1">
      <protection hidden="1"/>
    </xf>
    <xf numFmtId="44" fontId="18" fillId="0" borderId="9" xfId="1" applyFont="1" applyBorder="1" applyProtection="1">
      <protection hidden="1"/>
    </xf>
    <xf numFmtId="44" fontId="2" fillId="0" borderId="7" xfId="0" applyNumberFormat="1" applyFont="1" applyBorder="1" applyProtection="1">
      <protection hidden="1"/>
    </xf>
    <xf numFmtId="44" fontId="2" fillId="0" borderId="7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7" xfId="0" applyFont="1" applyFill="1" applyBorder="1" applyAlignment="1" applyProtection="1">
      <alignment horizontal="center" vertical="center" wrapText="1" shrinkToFi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44" fontId="18" fillId="0" borderId="9" xfId="1" applyFont="1" applyFill="1" applyBorder="1" applyProtection="1">
      <protection hidden="1"/>
    </xf>
    <xf numFmtId="0" fontId="24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17" fillId="0" borderId="24" xfId="0" applyFont="1" applyBorder="1" applyAlignment="1" applyProtection="1">
      <alignment horizontal="center" vertical="center" wrapText="1"/>
    </xf>
    <xf numFmtId="44" fontId="2" fillId="0" borderId="7" xfId="1" applyFont="1" applyBorder="1"/>
    <xf numFmtId="44" fontId="2" fillId="4" borderId="7" xfId="0" applyNumberFormat="1" applyFont="1" applyFill="1" applyBorder="1" applyProtection="1">
      <protection hidden="1"/>
    </xf>
    <xf numFmtId="4" fontId="7" fillId="8" borderId="7" xfId="0" applyNumberFormat="1" applyFont="1" applyFill="1" applyBorder="1" applyAlignment="1" applyProtection="1">
      <alignment vertical="top"/>
      <protection locked="0"/>
    </xf>
    <xf numFmtId="4" fontId="7" fillId="8" borderId="7" xfId="0" applyNumberFormat="1" applyFont="1" applyFill="1" applyBorder="1" applyProtection="1">
      <protection locked="0"/>
    </xf>
    <xf numFmtId="0" fontId="18" fillId="0" borderId="9" xfId="0" applyFont="1" applyFill="1" applyBorder="1" applyProtection="1"/>
    <xf numFmtId="0" fontId="2" fillId="0" borderId="7" xfId="0" applyFont="1" applyBorder="1" applyProtection="1"/>
    <xf numFmtId="0" fontId="0" fillId="0" borderId="0" xfId="0" applyBorder="1" applyProtection="1"/>
    <xf numFmtId="0" fontId="0" fillId="0" borderId="0" xfId="0" applyAlignment="1">
      <alignment wrapText="1"/>
    </xf>
    <xf numFmtId="0" fontId="1" fillId="4" borderId="0" xfId="0" applyFont="1" applyFill="1" applyAlignment="1">
      <alignment wrapText="1"/>
    </xf>
    <xf numFmtId="0" fontId="11" fillId="0" borderId="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7" fillId="8" borderId="11" xfId="0" applyFont="1" applyFill="1" applyBorder="1" applyAlignment="1" applyProtection="1">
      <alignment horizontal="left"/>
      <protection locked="0"/>
    </xf>
    <xf numFmtId="0" fontId="7" fillId="8" borderId="5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center" vertical="center"/>
      <protection locked="0"/>
    </xf>
    <xf numFmtId="0" fontId="5" fillId="8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top"/>
    </xf>
    <xf numFmtId="0" fontId="20" fillId="5" borderId="6" xfId="0" applyFont="1" applyFill="1" applyBorder="1" applyAlignment="1">
      <alignment horizontal="center" vertical="top"/>
    </xf>
    <xf numFmtId="0" fontId="10" fillId="5" borderId="6" xfId="0" applyFont="1" applyFill="1" applyBorder="1" applyAlignment="1">
      <alignment horizontal="center" vertical="top"/>
    </xf>
    <xf numFmtId="0" fontId="10" fillId="5" borderId="5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</xf>
    <xf numFmtId="0" fontId="7" fillId="0" borderId="11" xfId="0" applyFont="1" applyBorder="1" applyProtection="1"/>
    <xf numFmtId="0" fontId="7" fillId="0" borderId="5" xfId="0" applyFont="1" applyBorder="1" applyProtection="1"/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11" xfId="0" applyFont="1" applyFill="1" applyBorder="1" applyProtection="1"/>
    <xf numFmtId="0" fontId="7" fillId="0" borderId="5" xfId="0" applyFont="1" applyFill="1" applyBorder="1" applyProtection="1"/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/>
    </xf>
    <xf numFmtId="0" fontId="14" fillId="4" borderId="2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9" fillId="9" borderId="11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/>
    </xf>
    <xf numFmtId="0" fontId="12" fillId="5" borderId="3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9097"/>
      <color rgb="FFC5C5FF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104775</xdr:rowOff>
    </xdr:from>
    <xdr:to>
      <xdr:col>0</xdr:col>
      <xdr:colOff>1676400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04775"/>
          <a:ext cx="1362075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22</xdr:row>
      <xdr:rowOff>95250</xdr:rowOff>
    </xdr:from>
    <xdr:to>
      <xdr:col>15</xdr:col>
      <xdr:colOff>962025</xdr:colOff>
      <xdr:row>22</xdr:row>
      <xdr:rowOff>533400</xdr:rowOff>
    </xdr:to>
    <xdr:sp macro="" textlink="">
      <xdr:nvSpPr>
        <xdr:cNvPr id="2" name="Down Arrow 1"/>
        <xdr:cNvSpPr/>
      </xdr:nvSpPr>
      <xdr:spPr>
        <a:xfrm rot="10800000">
          <a:off x="16202025" y="4714875"/>
          <a:ext cx="476250" cy="43815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12" sqref="A12:B12"/>
    </sheetView>
  </sheetViews>
  <sheetFormatPr defaultRowHeight="15" x14ac:dyDescent="0.25"/>
  <cols>
    <col min="1" max="1" width="28.140625" customWidth="1"/>
    <col min="2" max="2" width="16.28515625" customWidth="1"/>
    <col min="3" max="5" width="18.7109375" customWidth="1"/>
  </cols>
  <sheetData>
    <row r="1" spans="1:9" ht="28.5" x14ac:dyDescent="0.25">
      <c r="A1" s="94"/>
      <c r="B1" s="101" t="s">
        <v>39</v>
      </c>
      <c r="C1" s="102"/>
      <c r="D1" s="102"/>
      <c r="E1" s="103"/>
    </row>
    <row r="2" spans="1:9" ht="23.25" customHeight="1" x14ac:dyDescent="0.4">
      <c r="A2" s="95"/>
      <c r="B2" s="10" t="s">
        <v>0</v>
      </c>
      <c r="C2" s="104"/>
      <c r="D2" s="105"/>
      <c r="E2" s="106"/>
      <c r="F2" s="4"/>
      <c r="G2" s="4"/>
      <c r="H2" s="4"/>
      <c r="I2" s="4"/>
    </row>
    <row r="3" spans="1:9" ht="23.25" customHeight="1" x14ac:dyDescent="0.4">
      <c r="A3" s="96"/>
      <c r="B3" s="10" t="s">
        <v>40</v>
      </c>
      <c r="C3" s="107" t="s">
        <v>116</v>
      </c>
      <c r="D3" s="108"/>
      <c r="E3" s="109"/>
      <c r="F3" s="4"/>
      <c r="G3" s="4"/>
      <c r="H3" s="4"/>
      <c r="I3" s="4"/>
    </row>
    <row r="4" spans="1:9" ht="26.25" x14ac:dyDescent="0.4">
      <c r="A4" s="110" t="s">
        <v>41</v>
      </c>
      <c r="B4" s="111"/>
      <c r="C4" s="111"/>
      <c r="D4" s="111"/>
      <c r="E4" s="112"/>
      <c r="F4" s="4"/>
      <c r="G4" s="4"/>
      <c r="H4" s="4"/>
      <c r="I4" s="4"/>
    </row>
    <row r="5" spans="1:9" ht="23.25" customHeight="1" x14ac:dyDescent="0.4">
      <c r="A5" s="113" t="s">
        <v>9</v>
      </c>
      <c r="B5" s="114"/>
      <c r="C5" s="115"/>
      <c r="D5" s="115"/>
      <c r="E5" s="116"/>
      <c r="F5" s="4"/>
      <c r="G5" s="4"/>
      <c r="H5" s="4"/>
      <c r="I5" s="4"/>
    </row>
    <row r="6" spans="1:9" s="13" customFormat="1" ht="33" customHeight="1" x14ac:dyDescent="0.25">
      <c r="A6" s="117" t="s">
        <v>37</v>
      </c>
      <c r="B6" s="118"/>
      <c r="C6" s="11" t="s">
        <v>38</v>
      </c>
      <c r="D6" s="11" t="s">
        <v>70</v>
      </c>
      <c r="E6" s="11" t="s">
        <v>67</v>
      </c>
      <c r="F6" s="14"/>
      <c r="G6" s="14"/>
      <c r="H6" s="14"/>
      <c r="I6" s="14"/>
    </row>
    <row r="7" spans="1:9" s="5" customFormat="1" ht="14.45" customHeight="1" x14ac:dyDescent="0.25">
      <c r="A7" s="119" t="s">
        <v>43</v>
      </c>
      <c r="B7" s="120"/>
      <c r="C7" s="87"/>
      <c r="D7" s="53">
        <f>'Transaction Journal'!$H$152</f>
        <v>0</v>
      </c>
      <c r="E7" s="53">
        <f>'Transaction Journal'!$H$150</f>
        <v>0</v>
      </c>
    </row>
    <row r="8" spans="1:9" s="5" customFormat="1" ht="14.45" customHeight="1" x14ac:dyDescent="0.25">
      <c r="A8" s="99" t="s">
        <v>44</v>
      </c>
      <c r="B8" s="100"/>
      <c r="C8" s="88"/>
      <c r="D8" s="54">
        <f>'Transaction Journal'!$I$152</f>
        <v>0</v>
      </c>
      <c r="E8" s="54">
        <f>'Transaction Journal'!$I$150</f>
        <v>0</v>
      </c>
    </row>
    <row r="9" spans="1:9" s="5" customFormat="1" ht="14.45" customHeight="1" x14ac:dyDescent="0.25">
      <c r="A9" s="99" t="s">
        <v>45</v>
      </c>
      <c r="B9" s="100"/>
      <c r="C9" s="88"/>
      <c r="D9" s="54">
        <f>'Transaction Journal'!$J$152</f>
        <v>0</v>
      </c>
      <c r="E9" s="54">
        <f>'Transaction Journal'!$J$150</f>
        <v>0</v>
      </c>
    </row>
    <row r="10" spans="1:9" s="5" customFormat="1" ht="14.45" customHeight="1" x14ac:dyDescent="0.25">
      <c r="A10" s="99" t="s">
        <v>46</v>
      </c>
      <c r="B10" s="100"/>
      <c r="C10" s="88"/>
      <c r="D10" s="54">
        <f>'Transaction Journal'!$K$152</f>
        <v>0</v>
      </c>
      <c r="E10" s="54">
        <f>'Transaction Journal'!$K$150</f>
        <v>0</v>
      </c>
    </row>
    <row r="11" spans="1:9" s="5" customFormat="1" ht="14.45" customHeight="1" x14ac:dyDescent="0.25">
      <c r="A11" s="99" t="str">
        <f>'Transaction Journal'!$L$3</f>
        <v>Association 50/50</v>
      </c>
      <c r="B11" s="100"/>
      <c r="C11" s="88"/>
      <c r="D11" s="54">
        <f>'Transaction Journal'!$L$152</f>
        <v>0</v>
      </c>
      <c r="E11" s="54">
        <f>'Transaction Journal'!$L$150</f>
        <v>0</v>
      </c>
    </row>
    <row r="12" spans="1:9" s="5" customFormat="1" ht="14.45" customHeight="1" x14ac:dyDescent="0.25">
      <c r="A12" s="97" t="s">
        <v>119</v>
      </c>
      <c r="B12" s="98"/>
      <c r="C12" s="88"/>
      <c r="D12" s="54">
        <f>'Transaction Journal'!$M$152</f>
        <v>0</v>
      </c>
      <c r="E12" s="54">
        <f>'Transaction Journal'!$M$150</f>
        <v>0</v>
      </c>
    </row>
    <row r="13" spans="1:9" s="5" customFormat="1" ht="14.45" customHeight="1" x14ac:dyDescent="0.25">
      <c r="A13" s="97" t="s">
        <v>120</v>
      </c>
      <c r="B13" s="98"/>
      <c r="C13" s="88"/>
      <c r="D13" s="54">
        <f>'Transaction Journal'!$N$152</f>
        <v>0</v>
      </c>
      <c r="E13" s="54">
        <f>'Transaction Journal'!$N$150</f>
        <v>0</v>
      </c>
    </row>
    <row r="14" spans="1:9" s="5" customFormat="1" ht="14.45" customHeight="1" x14ac:dyDescent="0.25">
      <c r="A14" s="97" t="s">
        <v>121</v>
      </c>
      <c r="B14" s="98"/>
      <c r="C14" s="88"/>
      <c r="D14" s="54">
        <f>'Transaction Journal'!$O$152</f>
        <v>0</v>
      </c>
      <c r="E14" s="54">
        <f>'Transaction Journal'!$O$150</f>
        <v>0</v>
      </c>
    </row>
    <row r="15" spans="1:9" s="5" customFormat="1" ht="14.45" customHeight="1" x14ac:dyDescent="0.25">
      <c r="A15" s="97" t="s">
        <v>122</v>
      </c>
      <c r="B15" s="98"/>
      <c r="C15" s="88"/>
      <c r="D15" s="54">
        <f>'Transaction Journal'!$P$152</f>
        <v>0</v>
      </c>
      <c r="E15" s="54">
        <f>'Transaction Journal'!$P$150</f>
        <v>0</v>
      </c>
    </row>
    <row r="16" spans="1:9" s="5" customFormat="1" ht="14.45" customHeight="1" x14ac:dyDescent="0.25">
      <c r="A16" s="97" t="s">
        <v>123</v>
      </c>
      <c r="B16" s="98"/>
      <c r="C16" s="88"/>
      <c r="D16" s="54">
        <f>'Transaction Journal'!$Q$152</f>
        <v>0</v>
      </c>
      <c r="E16" s="54">
        <f>'Transaction Journal'!$Q$150</f>
        <v>0</v>
      </c>
    </row>
    <row r="17" spans="1:5" s="5" customFormat="1" ht="14.45" customHeight="1" x14ac:dyDescent="0.25">
      <c r="A17" s="99" t="s">
        <v>47</v>
      </c>
      <c r="B17" s="100"/>
      <c r="C17" s="88"/>
      <c r="D17" s="54">
        <f>'Transaction Journal'!$G$152</f>
        <v>0</v>
      </c>
      <c r="E17" s="54">
        <f>'Transaction Journal'!$G$150</f>
        <v>0</v>
      </c>
    </row>
    <row r="18" spans="1:5" s="5" customFormat="1" ht="14.45" customHeight="1" x14ac:dyDescent="0.25">
      <c r="A18" s="99"/>
      <c r="B18" s="100"/>
      <c r="C18" s="31"/>
      <c r="D18" s="54"/>
      <c r="E18" s="54"/>
    </row>
    <row r="19" spans="1:5" s="5" customFormat="1" ht="14.45" customHeight="1" thickBot="1" x14ac:dyDescent="0.3">
      <c r="A19" s="99"/>
      <c r="B19" s="100"/>
      <c r="C19" s="34"/>
      <c r="D19" s="55"/>
      <c r="E19" s="55"/>
    </row>
    <row r="20" spans="1:5" ht="14.45" customHeight="1" x14ac:dyDescent="0.25">
      <c r="A20" s="8"/>
      <c r="B20" s="8" t="s">
        <v>42</v>
      </c>
      <c r="C20" s="46">
        <f>SUM(C7:C19)</f>
        <v>0</v>
      </c>
      <c r="D20" s="56">
        <f>SUM(D7:D19)</f>
        <v>0</v>
      </c>
      <c r="E20" s="56">
        <f>SUM(E7:E19)</f>
        <v>0</v>
      </c>
    </row>
    <row r="21" spans="1:5" ht="23.25" customHeight="1" x14ac:dyDescent="0.35">
      <c r="A21" s="127" t="s">
        <v>48</v>
      </c>
      <c r="B21" s="128"/>
      <c r="C21" s="129"/>
      <c r="D21" s="129"/>
      <c r="E21" s="130"/>
    </row>
    <row r="22" spans="1:5" ht="33" customHeight="1" x14ac:dyDescent="0.25">
      <c r="A22" s="123" t="s">
        <v>11</v>
      </c>
      <c r="B22" s="124"/>
      <c r="C22" s="11" t="s">
        <v>38</v>
      </c>
      <c r="D22" s="11" t="s">
        <v>70</v>
      </c>
      <c r="E22" s="12" t="s">
        <v>65</v>
      </c>
    </row>
    <row r="23" spans="1:5" s="5" customFormat="1" ht="14.45" customHeight="1" x14ac:dyDescent="0.25">
      <c r="A23" s="99" t="s">
        <v>49</v>
      </c>
      <c r="B23" s="100"/>
      <c r="C23" s="88"/>
      <c r="D23" s="54">
        <f>'Transaction Journal'!$R$152</f>
        <v>0</v>
      </c>
      <c r="E23" s="57">
        <f>'Transaction Journal'!$R$150</f>
        <v>0</v>
      </c>
    </row>
    <row r="24" spans="1:5" s="5" customFormat="1" ht="14.45" customHeight="1" x14ac:dyDescent="0.25">
      <c r="A24" s="51" t="s">
        <v>74</v>
      </c>
      <c r="B24" s="52"/>
      <c r="C24" s="88"/>
      <c r="D24" s="54">
        <f>'Transaction Journal'!S152</f>
        <v>0</v>
      </c>
      <c r="E24" s="57">
        <f>'Transaction Journal'!S150</f>
        <v>0</v>
      </c>
    </row>
    <row r="25" spans="1:5" s="5" customFormat="1" ht="14.45" customHeight="1" x14ac:dyDescent="0.25">
      <c r="A25" s="99" t="s">
        <v>60</v>
      </c>
      <c r="B25" s="100"/>
      <c r="C25" s="88"/>
      <c r="D25" s="54">
        <f>'Transaction Journal'!$T$152</f>
        <v>0</v>
      </c>
      <c r="E25" s="57">
        <f>'Transaction Journal'!$T$150</f>
        <v>0</v>
      </c>
    </row>
    <row r="26" spans="1:5" s="5" customFormat="1" ht="14.45" customHeight="1" x14ac:dyDescent="0.25">
      <c r="A26" s="99" t="s">
        <v>50</v>
      </c>
      <c r="B26" s="100"/>
      <c r="C26" s="88"/>
      <c r="D26" s="54">
        <f>'Transaction Journal'!$U$152</f>
        <v>0</v>
      </c>
      <c r="E26" s="57">
        <f>'Transaction Journal'!$U$150</f>
        <v>0</v>
      </c>
    </row>
    <row r="27" spans="1:5" s="5" customFormat="1" ht="14.45" customHeight="1" x14ac:dyDescent="0.25">
      <c r="A27" s="121" t="s">
        <v>61</v>
      </c>
      <c r="B27" s="122"/>
      <c r="C27" s="88"/>
      <c r="D27" s="54">
        <f>'Transaction Journal'!$V$152</f>
        <v>0</v>
      </c>
      <c r="E27" s="57">
        <f>'Transaction Journal'!$V$150</f>
        <v>0</v>
      </c>
    </row>
    <row r="28" spans="1:5" s="5" customFormat="1" ht="14.45" customHeight="1" x14ac:dyDescent="0.25">
      <c r="A28" s="121" t="s">
        <v>62</v>
      </c>
      <c r="B28" s="122"/>
      <c r="C28" s="88"/>
      <c r="D28" s="54">
        <f>'Transaction Journal'!$W$152</f>
        <v>0</v>
      </c>
      <c r="E28" s="57">
        <f>'Transaction Journal'!$W$150</f>
        <v>0</v>
      </c>
    </row>
    <row r="29" spans="1:5" s="5" customFormat="1" ht="14.45" customHeight="1" x14ac:dyDescent="0.25">
      <c r="A29" s="125" t="s">
        <v>102</v>
      </c>
      <c r="B29" s="126"/>
      <c r="C29" s="88"/>
      <c r="D29" s="54">
        <f>'Transaction Journal'!$X$152</f>
        <v>0</v>
      </c>
      <c r="E29" s="57">
        <f>'Transaction Journal'!$X$150</f>
        <v>0</v>
      </c>
    </row>
    <row r="30" spans="1:5" s="5" customFormat="1" ht="14.45" customHeight="1" x14ac:dyDescent="0.25">
      <c r="A30" s="121" t="s">
        <v>66</v>
      </c>
      <c r="B30" s="122"/>
      <c r="C30" s="88"/>
      <c r="D30" s="54">
        <f>'Transaction Journal'!$Y$152</f>
        <v>0</v>
      </c>
      <c r="E30" s="57">
        <f>'Transaction Journal'!$Y$150</f>
        <v>0</v>
      </c>
    </row>
    <row r="31" spans="1:5" s="5" customFormat="1" ht="14.45" customHeight="1" x14ac:dyDescent="0.25">
      <c r="A31" s="121" t="s">
        <v>110</v>
      </c>
      <c r="B31" s="122"/>
      <c r="C31" s="88"/>
      <c r="D31" s="54">
        <f>'Transaction Journal'!$Z$152</f>
        <v>0</v>
      </c>
      <c r="E31" s="57">
        <f>'Transaction Journal'!$Z$150</f>
        <v>0</v>
      </c>
    </row>
    <row r="32" spans="1:5" s="5" customFormat="1" ht="14.45" customHeight="1" x14ac:dyDescent="0.25">
      <c r="A32" s="121" t="s">
        <v>63</v>
      </c>
      <c r="B32" s="122"/>
      <c r="C32" s="88"/>
      <c r="D32" s="54">
        <f>'Transaction Journal'!$AA$152</f>
        <v>0</v>
      </c>
      <c r="E32" s="57">
        <f>'Transaction Journal'!$AA$150</f>
        <v>0</v>
      </c>
    </row>
    <row r="33" spans="1:5" s="5" customFormat="1" ht="14.45" customHeight="1" x14ac:dyDescent="0.25">
      <c r="A33" s="121" t="s">
        <v>111</v>
      </c>
      <c r="B33" s="122"/>
      <c r="C33" s="88"/>
      <c r="D33" s="54">
        <f>'Transaction Journal'!$AB$152</f>
        <v>0</v>
      </c>
      <c r="E33" s="57">
        <f>'Transaction Journal'!$AB$150</f>
        <v>0</v>
      </c>
    </row>
    <row r="34" spans="1:5" s="5" customFormat="1" ht="14.45" customHeight="1" x14ac:dyDescent="0.25">
      <c r="A34" s="121" t="s">
        <v>59</v>
      </c>
      <c r="B34" s="122"/>
      <c r="C34" s="88"/>
      <c r="D34" s="54">
        <f>'Transaction Journal'!$AC$152</f>
        <v>0</v>
      </c>
      <c r="E34" s="57">
        <f>'Transaction Journal'!$AC$150</f>
        <v>0</v>
      </c>
    </row>
    <row r="35" spans="1:5" s="5" customFormat="1" ht="14.45" customHeight="1" x14ac:dyDescent="0.25">
      <c r="A35" s="121" t="s">
        <v>71</v>
      </c>
      <c r="B35" s="122"/>
      <c r="C35" s="88"/>
      <c r="D35" s="54">
        <f>'Transaction Journal'!$AD$152</f>
        <v>0</v>
      </c>
      <c r="E35" s="57">
        <f>'Transaction Journal'!$AD$150</f>
        <v>0</v>
      </c>
    </row>
    <row r="36" spans="1:5" s="5" customFormat="1" ht="14.45" customHeight="1" x14ac:dyDescent="0.25">
      <c r="A36" s="121" t="s">
        <v>68</v>
      </c>
      <c r="B36" s="122"/>
      <c r="C36" s="88"/>
      <c r="D36" s="54">
        <f>'Transaction Journal'!$AE$152</f>
        <v>0</v>
      </c>
      <c r="E36" s="57">
        <f>'Transaction Journal'!$AE$150</f>
        <v>0</v>
      </c>
    </row>
    <row r="37" spans="1:5" s="5" customFormat="1" ht="14.45" customHeight="1" x14ac:dyDescent="0.25">
      <c r="A37" s="121" t="s">
        <v>51</v>
      </c>
      <c r="B37" s="122"/>
      <c r="C37" s="88"/>
      <c r="D37" s="54">
        <f>'Player Banks'!Q25</f>
        <v>0</v>
      </c>
      <c r="E37" s="57">
        <f>'Player Banks'!Q25</f>
        <v>0</v>
      </c>
    </row>
    <row r="38" spans="1:5" s="5" customFormat="1" ht="14.45" customHeight="1" x14ac:dyDescent="0.25">
      <c r="A38" s="121"/>
      <c r="B38" s="122"/>
      <c r="C38" s="32"/>
      <c r="D38" s="54"/>
      <c r="E38" s="57"/>
    </row>
    <row r="39" spans="1:5" s="5" customFormat="1" ht="14.45" customHeight="1" thickBot="1" x14ac:dyDescent="0.3">
      <c r="A39" s="121"/>
      <c r="B39" s="122"/>
      <c r="C39" s="33"/>
      <c r="D39" s="55"/>
      <c r="E39" s="58"/>
    </row>
    <row r="40" spans="1:5" ht="14.45" customHeight="1" x14ac:dyDescent="0.25">
      <c r="A40" s="8"/>
      <c r="B40" s="8" t="s">
        <v>42</v>
      </c>
      <c r="C40" s="9">
        <f>SUM(C23:C37)</f>
        <v>0</v>
      </c>
      <c r="D40" s="59">
        <f>SUM(D23:D37)</f>
        <v>0</v>
      </c>
      <c r="E40" s="60">
        <f>SUM(E23:E37)</f>
        <v>0</v>
      </c>
    </row>
    <row r="41" spans="1:5" ht="14.45" customHeight="1" x14ac:dyDescent="0.25">
      <c r="D41" s="15" t="s">
        <v>64</v>
      </c>
      <c r="E41" s="3"/>
    </row>
  </sheetData>
  <sheetProtection algorithmName="SHA-512" hashValue="+XQcJKh3JshCoPOQzhtXLqa7deKRRrSfvkdnERZUBZB2RR/RApCojh2wGlko5auly3Z+vuTwWH98J/GyGVDNjA==" saltValue="ckHRwMr1AHBv998KSMhkEQ==" spinCount="100000" sheet="1" selectLockedCells="1"/>
  <mergeCells count="38">
    <mergeCell ref="A19:B19"/>
    <mergeCell ref="A15:B15"/>
    <mergeCell ref="A17:B17"/>
    <mergeCell ref="A18:B18"/>
    <mergeCell ref="A36:B36"/>
    <mergeCell ref="A26:B26"/>
    <mergeCell ref="A27:B27"/>
    <mergeCell ref="A28:B28"/>
    <mergeCell ref="A21:E21"/>
    <mergeCell ref="A16:B16"/>
    <mergeCell ref="A37:B37"/>
    <mergeCell ref="A38:B38"/>
    <mergeCell ref="A39:B39"/>
    <mergeCell ref="A22:B22"/>
    <mergeCell ref="A32:B32"/>
    <mergeCell ref="A33:B33"/>
    <mergeCell ref="A34:B34"/>
    <mergeCell ref="A35:B35"/>
    <mergeCell ref="A29:B29"/>
    <mergeCell ref="A30:B30"/>
    <mergeCell ref="A31:B31"/>
    <mergeCell ref="A23:B23"/>
    <mergeCell ref="A25:B25"/>
    <mergeCell ref="A1:A3"/>
    <mergeCell ref="A14:B14"/>
    <mergeCell ref="A9:B9"/>
    <mergeCell ref="A10:B10"/>
    <mergeCell ref="A11:B11"/>
    <mergeCell ref="A12:B12"/>
    <mergeCell ref="A13:B13"/>
    <mergeCell ref="B1:E1"/>
    <mergeCell ref="C2:E2"/>
    <mergeCell ref="C3:E3"/>
    <mergeCell ref="A4:E4"/>
    <mergeCell ref="A5:E5"/>
    <mergeCell ref="A6:B6"/>
    <mergeCell ref="A7:B7"/>
    <mergeCell ref="A8:B8"/>
  </mergeCells>
  <pageMargins left="0.25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5" sqref="A5"/>
    </sheetView>
  </sheetViews>
  <sheetFormatPr defaultRowHeight="15" x14ac:dyDescent="0.25"/>
  <cols>
    <col min="1" max="1" width="18.7109375" customWidth="1"/>
    <col min="2" max="2" width="31.85546875" customWidth="1"/>
    <col min="3" max="3" width="44" bestFit="1" customWidth="1"/>
    <col min="4" max="6" width="11" customWidth="1"/>
    <col min="7" max="7" width="12.7109375" customWidth="1"/>
    <col min="8" max="8" width="14.42578125" style="7" customWidth="1"/>
    <col min="9" max="11" width="12.7109375" customWidth="1"/>
    <col min="12" max="12" width="13" style="2" customWidth="1"/>
    <col min="13" max="13" width="14.140625" customWidth="1"/>
    <col min="14" max="14" width="13.140625" customWidth="1"/>
    <col min="15" max="17" width="12.7109375" customWidth="1"/>
    <col min="18" max="19" width="15.5703125" customWidth="1"/>
    <col min="20" max="20" width="13" customWidth="1"/>
    <col min="21" max="21" width="15.42578125" customWidth="1"/>
    <col min="22" max="22" width="15" customWidth="1"/>
    <col min="23" max="23" width="14.140625" customWidth="1"/>
    <col min="24" max="24" width="14.85546875" customWidth="1"/>
    <col min="25" max="25" width="12.7109375" customWidth="1"/>
    <col min="26" max="26" width="13.85546875" customWidth="1"/>
    <col min="27" max="27" width="13.5703125" customWidth="1"/>
    <col min="28" max="28" width="14.140625" customWidth="1"/>
    <col min="29" max="29" width="16.140625" customWidth="1"/>
    <col min="30" max="30" width="15.42578125" customWidth="1"/>
    <col min="31" max="31" width="11.28515625" customWidth="1"/>
  </cols>
  <sheetData>
    <row r="1" spans="1:31" ht="24" customHeight="1" x14ac:dyDescent="0.3">
      <c r="A1" s="16" t="s">
        <v>106</v>
      </c>
      <c r="B1" s="141" t="str">
        <f>IF(Budget!C2="","",Budget!C2)</f>
        <v/>
      </c>
      <c r="C1" s="142"/>
      <c r="D1" s="142"/>
      <c r="E1" s="142"/>
      <c r="F1" s="143"/>
      <c r="G1" s="147" t="s">
        <v>9</v>
      </c>
      <c r="H1" s="148"/>
      <c r="I1" s="148"/>
      <c r="J1" s="148"/>
      <c r="K1" s="148"/>
      <c r="L1" s="148"/>
      <c r="M1" s="148"/>
      <c r="N1" s="148"/>
      <c r="O1" s="148"/>
      <c r="P1" s="148"/>
      <c r="Q1" s="149"/>
      <c r="R1" s="134" t="s">
        <v>11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1" ht="24" customHeight="1" x14ac:dyDescent="0.25">
      <c r="A2" s="17" t="s">
        <v>1</v>
      </c>
      <c r="B2" s="144" t="str">
        <f>Budget!C3</f>
        <v>2023-24</v>
      </c>
      <c r="C2" s="145"/>
      <c r="D2" s="145"/>
      <c r="E2" s="145"/>
      <c r="F2" s="146"/>
      <c r="G2" s="136" t="s">
        <v>10</v>
      </c>
      <c r="H2" s="137"/>
      <c r="I2" s="137"/>
      <c r="J2" s="137"/>
      <c r="K2" s="137"/>
      <c r="L2" s="137"/>
      <c r="M2" s="137"/>
      <c r="N2" s="137"/>
      <c r="O2" s="137"/>
      <c r="P2" s="137"/>
      <c r="Q2" s="150"/>
      <c r="R2" s="136" t="s">
        <v>12</v>
      </c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60.75" thickBot="1" x14ac:dyDescent="0.3">
      <c r="A3" s="20" t="s">
        <v>75</v>
      </c>
      <c r="B3" s="21" t="s">
        <v>2</v>
      </c>
      <c r="C3" s="22" t="s">
        <v>3</v>
      </c>
      <c r="D3" s="138" t="s">
        <v>4</v>
      </c>
      <c r="E3" s="139"/>
      <c r="F3" s="140"/>
      <c r="G3" s="44" t="s">
        <v>5</v>
      </c>
      <c r="H3" s="23" t="s">
        <v>6</v>
      </c>
      <c r="I3" s="24" t="s">
        <v>52</v>
      </c>
      <c r="J3" s="24" t="s">
        <v>7</v>
      </c>
      <c r="K3" s="25" t="s">
        <v>8</v>
      </c>
      <c r="L3" s="50" t="s">
        <v>72</v>
      </c>
      <c r="M3" s="24" t="str">
        <f>Budget!A12</f>
        <v>Fundraiser 1</v>
      </c>
      <c r="N3" s="24" t="str">
        <f>Budget!A13</f>
        <v>Fundraiser 2</v>
      </c>
      <c r="O3" s="24" t="str">
        <f>Budget!A14</f>
        <v>Fundraiser 3</v>
      </c>
      <c r="P3" s="24" t="str">
        <f>Budget!A15</f>
        <v>Fundraiser 4</v>
      </c>
      <c r="Q3" s="24" t="str">
        <f>Budget!A16</f>
        <v>Fundraiser 5</v>
      </c>
      <c r="R3" s="26" t="s">
        <v>13</v>
      </c>
      <c r="S3" s="27" t="s">
        <v>79</v>
      </c>
      <c r="T3" s="27" t="s">
        <v>14</v>
      </c>
      <c r="U3" s="27" t="s">
        <v>15</v>
      </c>
      <c r="V3" s="27" t="s">
        <v>16</v>
      </c>
      <c r="W3" s="27" t="s">
        <v>54</v>
      </c>
      <c r="X3" s="27" t="s">
        <v>105</v>
      </c>
      <c r="Y3" s="27" t="s">
        <v>17</v>
      </c>
      <c r="Z3" s="27" t="s">
        <v>109</v>
      </c>
      <c r="AA3" s="27" t="s">
        <v>18</v>
      </c>
      <c r="AB3" s="27" t="s">
        <v>112</v>
      </c>
      <c r="AC3" s="27" t="s">
        <v>57</v>
      </c>
      <c r="AD3" s="27" t="s">
        <v>19</v>
      </c>
      <c r="AE3" s="45" t="s">
        <v>20</v>
      </c>
    </row>
    <row r="4" spans="1:31" s="79" customFormat="1" ht="105" x14ac:dyDescent="0.25">
      <c r="A4" s="71" t="s">
        <v>78</v>
      </c>
      <c r="B4" s="71" t="s">
        <v>21</v>
      </c>
      <c r="C4" s="72" t="s">
        <v>22</v>
      </c>
      <c r="D4" s="71" t="s">
        <v>23</v>
      </c>
      <c r="E4" s="73" t="s">
        <v>24</v>
      </c>
      <c r="F4" s="71" t="s">
        <v>25</v>
      </c>
      <c r="G4" s="74" t="s">
        <v>26</v>
      </c>
      <c r="H4" s="74" t="s">
        <v>27</v>
      </c>
      <c r="I4" s="75" t="s">
        <v>69</v>
      </c>
      <c r="J4" s="74" t="s">
        <v>28</v>
      </c>
      <c r="K4" s="76" t="s">
        <v>29</v>
      </c>
      <c r="L4" s="77" t="s">
        <v>88</v>
      </c>
      <c r="M4" s="131" t="s">
        <v>103</v>
      </c>
      <c r="N4" s="132"/>
      <c r="O4" s="132"/>
      <c r="P4" s="132"/>
      <c r="Q4" s="133"/>
      <c r="R4" s="78" t="s">
        <v>32</v>
      </c>
      <c r="S4" s="78" t="s">
        <v>73</v>
      </c>
      <c r="T4" s="78" t="s">
        <v>53</v>
      </c>
      <c r="U4" s="78" t="s">
        <v>33</v>
      </c>
      <c r="V4" s="78" t="s">
        <v>55</v>
      </c>
      <c r="W4" s="78" t="s">
        <v>34</v>
      </c>
      <c r="X4" s="78" t="s">
        <v>104</v>
      </c>
      <c r="Y4" s="78" t="s">
        <v>56</v>
      </c>
      <c r="Z4" s="78" t="s">
        <v>114</v>
      </c>
      <c r="AA4" s="78" t="s">
        <v>108</v>
      </c>
      <c r="AB4" s="78" t="s">
        <v>113</v>
      </c>
      <c r="AC4" s="78" t="s">
        <v>58</v>
      </c>
      <c r="AD4" s="78" t="s">
        <v>35</v>
      </c>
      <c r="AE4" s="78" t="s">
        <v>36</v>
      </c>
    </row>
    <row r="5" spans="1:31" x14ac:dyDescent="0.25">
      <c r="A5" s="18"/>
      <c r="B5" s="6"/>
      <c r="C5" s="6"/>
      <c r="D5" s="49">
        <f t="shared" ref="D5:D36" si="0">SUM(G5:Q5)</f>
        <v>0</v>
      </c>
      <c r="E5" s="49">
        <f t="shared" ref="E5:E36" si="1">SUM(R5:AE5)</f>
        <v>0</v>
      </c>
      <c r="F5" s="49">
        <f>SUM(D5-E5)</f>
        <v>0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x14ac:dyDescent="0.25">
      <c r="A6" s="18"/>
      <c r="B6" s="6"/>
      <c r="C6" s="6"/>
      <c r="D6" s="49">
        <f t="shared" si="0"/>
        <v>0</v>
      </c>
      <c r="E6" s="49">
        <f t="shared" si="1"/>
        <v>0</v>
      </c>
      <c r="F6" s="49">
        <f t="shared" ref="F6:F96" si="2">SUM(F5+D6-E6)</f>
        <v>0</v>
      </c>
      <c r="G6" s="6"/>
      <c r="H6" s="19"/>
      <c r="I6" s="6"/>
      <c r="J6" s="6"/>
      <c r="K6" s="6"/>
      <c r="L6" s="19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18"/>
      <c r="B7" s="6"/>
      <c r="C7" s="6"/>
      <c r="D7" s="49">
        <f t="shared" si="0"/>
        <v>0</v>
      </c>
      <c r="E7" s="49">
        <f t="shared" si="1"/>
        <v>0</v>
      </c>
      <c r="F7" s="49">
        <f t="shared" si="2"/>
        <v>0</v>
      </c>
      <c r="G7" s="6"/>
      <c r="H7" s="19"/>
      <c r="I7" s="6"/>
      <c r="J7" s="6"/>
      <c r="K7" s="6"/>
      <c r="L7" s="1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18"/>
      <c r="B8" s="6"/>
      <c r="C8" s="6"/>
      <c r="D8" s="49">
        <f t="shared" si="0"/>
        <v>0</v>
      </c>
      <c r="E8" s="49">
        <f t="shared" si="1"/>
        <v>0</v>
      </c>
      <c r="F8" s="49">
        <f t="shared" si="2"/>
        <v>0</v>
      </c>
      <c r="G8" s="6"/>
      <c r="H8" s="19"/>
      <c r="I8" s="6"/>
      <c r="J8" s="6"/>
      <c r="K8" s="6"/>
      <c r="L8" s="1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18"/>
      <c r="B9" s="6"/>
      <c r="C9" s="6"/>
      <c r="D9" s="49">
        <f t="shared" si="0"/>
        <v>0</v>
      </c>
      <c r="E9" s="49">
        <f t="shared" si="1"/>
        <v>0</v>
      </c>
      <c r="F9" s="49">
        <f t="shared" si="2"/>
        <v>0</v>
      </c>
      <c r="G9" s="6"/>
      <c r="H9" s="19"/>
      <c r="I9" s="6"/>
      <c r="J9" s="6"/>
      <c r="K9" s="6"/>
      <c r="L9" s="19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A10" s="18"/>
      <c r="B10" s="6"/>
      <c r="C10" s="6"/>
      <c r="D10" s="49">
        <f t="shared" si="0"/>
        <v>0</v>
      </c>
      <c r="E10" s="49">
        <f t="shared" si="1"/>
        <v>0</v>
      </c>
      <c r="F10" s="49">
        <f t="shared" si="2"/>
        <v>0</v>
      </c>
      <c r="G10" s="6"/>
      <c r="H10" s="19"/>
      <c r="I10" s="6"/>
      <c r="J10" s="6"/>
      <c r="K10" s="6"/>
      <c r="L10" s="1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A11" s="18"/>
      <c r="B11" s="6"/>
      <c r="C11" s="6"/>
      <c r="D11" s="49">
        <f t="shared" si="0"/>
        <v>0</v>
      </c>
      <c r="E11" s="49">
        <f t="shared" si="1"/>
        <v>0</v>
      </c>
      <c r="F11" s="49">
        <f t="shared" si="2"/>
        <v>0</v>
      </c>
      <c r="G11" s="6"/>
      <c r="H11" s="19"/>
      <c r="I11" s="6"/>
      <c r="J11" s="6"/>
      <c r="K11" s="6"/>
      <c r="L11" s="1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A12" s="18"/>
      <c r="B12" s="6"/>
      <c r="C12" s="6"/>
      <c r="D12" s="49">
        <f t="shared" si="0"/>
        <v>0</v>
      </c>
      <c r="E12" s="49">
        <f t="shared" si="1"/>
        <v>0</v>
      </c>
      <c r="F12" s="49">
        <f t="shared" si="2"/>
        <v>0</v>
      </c>
      <c r="G12" s="6"/>
      <c r="H12" s="19"/>
      <c r="I12" s="6"/>
      <c r="J12" s="6"/>
      <c r="K12" s="6"/>
      <c r="L12" s="19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x14ac:dyDescent="0.25">
      <c r="A13" s="18"/>
      <c r="B13" s="6"/>
      <c r="C13" s="6"/>
      <c r="D13" s="49">
        <f t="shared" si="0"/>
        <v>0</v>
      </c>
      <c r="E13" s="49">
        <f t="shared" si="1"/>
        <v>0</v>
      </c>
      <c r="F13" s="49">
        <f t="shared" si="2"/>
        <v>0</v>
      </c>
      <c r="G13" s="6"/>
      <c r="H13" s="19"/>
      <c r="I13" s="6"/>
      <c r="J13" s="6"/>
      <c r="K13" s="6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x14ac:dyDescent="0.25">
      <c r="A14" s="18"/>
      <c r="B14" s="6"/>
      <c r="C14" s="6"/>
      <c r="D14" s="49">
        <f t="shared" si="0"/>
        <v>0</v>
      </c>
      <c r="E14" s="49">
        <f t="shared" si="1"/>
        <v>0</v>
      </c>
      <c r="F14" s="49">
        <f t="shared" si="2"/>
        <v>0</v>
      </c>
      <c r="G14" s="6"/>
      <c r="H14" s="19"/>
      <c r="I14" s="6"/>
      <c r="J14" s="6"/>
      <c r="K14" s="6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25">
      <c r="A15" s="18"/>
      <c r="B15" s="6"/>
      <c r="C15" s="6"/>
      <c r="D15" s="49">
        <f t="shared" si="0"/>
        <v>0</v>
      </c>
      <c r="E15" s="49">
        <f t="shared" si="1"/>
        <v>0</v>
      </c>
      <c r="F15" s="49">
        <f t="shared" si="2"/>
        <v>0</v>
      </c>
      <c r="G15" s="6"/>
      <c r="H15" s="19"/>
      <c r="I15" s="6"/>
      <c r="J15" s="6"/>
      <c r="K15" s="6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x14ac:dyDescent="0.25">
      <c r="A16" s="18"/>
      <c r="B16" s="6"/>
      <c r="C16" s="6"/>
      <c r="D16" s="49">
        <f t="shared" si="0"/>
        <v>0</v>
      </c>
      <c r="E16" s="49">
        <f t="shared" si="1"/>
        <v>0</v>
      </c>
      <c r="F16" s="49">
        <f t="shared" si="2"/>
        <v>0</v>
      </c>
      <c r="G16" s="6"/>
      <c r="H16" s="19"/>
      <c r="I16" s="6"/>
      <c r="J16" s="6"/>
      <c r="K16" s="6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25">
      <c r="A17" s="18"/>
      <c r="B17" s="6"/>
      <c r="C17" s="6"/>
      <c r="D17" s="49">
        <f t="shared" si="0"/>
        <v>0</v>
      </c>
      <c r="E17" s="49">
        <f t="shared" si="1"/>
        <v>0</v>
      </c>
      <c r="F17" s="49">
        <f t="shared" si="2"/>
        <v>0</v>
      </c>
      <c r="G17" s="6"/>
      <c r="H17" s="19"/>
      <c r="I17" s="6"/>
      <c r="J17" s="6"/>
      <c r="K17" s="6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25">
      <c r="A18" s="18"/>
      <c r="B18" s="6"/>
      <c r="C18" s="6"/>
      <c r="D18" s="49">
        <f t="shared" si="0"/>
        <v>0</v>
      </c>
      <c r="E18" s="49">
        <f t="shared" si="1"/>
        <v>0</v>
      </c>
      <c r="F18" s="49">
        <f t="shared" si="2"/>
        <v>0</v>
      </c>
      <c r="G18" s="6"/>
      <c r="H18" s="19"/>
      <c r="I18" s="6"/>
      <c r="J18" s="6"/>
      <c r="K18" s="6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x14ac:dyDescent="0.25">
      <c r="A19" s="18"/>
      <c r="B19" s="6"/>
      <c r="C19" s="6"/>
      <c r="D19" s="49">
        <f t="shared" si="0"/>
        <v>0</v>
      </c>
      <c r="E19" s="49">
        <f t="shared" si="1"/>
        <v>0</v>
      </c>
      <c r="F19" s="49">
        <f t="shared" si="2"/>
        <v>0</v>
      </c>
      <c r="G19" s="6"/>
      <c r="H19" s="19"/>
      <c r="I19" s="6"/>
      <c r="J19" s="6"/>
      <c r="K19" s="6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x14ac:dyDescent="0.25">
      <c r="A20" s="18"/>
      <c r="B20" s="6"/>
      <c r="C20" s="6"/>
      <c r="D20" s="49">
        <f t="shared" si="0"/>
        <v>0</v>
      </c>
      <c r="E20" s="49">
        <f t="shared" si="1"/>
        <v>0</v>
      </c>
      <c r="F20" s="49">
        <f t="shared" si="2"/>
        <v>0</v>
      </c>
      <c r="G20" s="6"/>
      <c r="H20" s="19"/>
      <c r="I20" s="6"/>
      <c r="J20" s="6"/>
      <c r="K20" s="6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x14ac:dyDescent="0.25">
      <c r="A21" s="18"/>
      <c r="B21" s="6"/>
      <c r="C21" s="6"/>
      <c r="D21" s="49">
        <f t="shared" si="0"/>
        <v>0</v>
      </c>
      <c r="E21" s="49">
        <f t="shared" si="1"/>
        <v>0</v>
      </c>
      <c r="F21" s="49">
        <f t="shared" si="2"/>
        <v>0</v>
      </c>
      <c r="G21" s="6"/>
      <c r="H21" s="19"/>
      <c r="I21" s="6"/>
      <c r="J21" s="6"/>
      <c r="K21" s="6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x14ac:dyDescent="0.25">
      <c r="A22" s="18"/>
      <c r="B22" s="6"/>
      <c r="C22" s="6"/>
      <c r="D22" s="49">
        <f t="shared" si="0"/>
        <v>0</v>
      </c>
      <c r="E22" s="49">
        <f t="shared" si="1"/>
        <v>0</v>
      </c>
      <c r="F22" s="49">
        <f t="shared" si="2"/>
        <v>0</v>
      </c>
      <c r="G22" s="6"/>
      <c r="H22" s="19"/>
      <c r="I22" s="6"/>
      <c r="J22" s="6"/>
      <c r="K22" s="6"/>
      <c r="L22" s="1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x14ac:dyDescent="0.25">
      <c r="A23" s="18"/>
      <c r="B23" s="6"/>
      <c r="C23" s="6"/>
      <c r="D23" s="49">
        <f t="shared" si="0"/>
        <v>0</v>
      </c>
      <c r="E23" s="49">
        <f t="shared" si="1"/>
        <v>0</v>
      </c>
      <c r="F23" s="49">
        <f t="shared" si="2"/>
        <v>0</v>
      </c>
      <c r="G23" s="6"/>
      <c r="H23" s="19"/>
      <c r="I23" s="6"/>
      <c r="J23" s="6"/>
      <c r="K23" s="6"/>
      <c r="L23" s="1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x14ac:dyDescent="0.25">
      <c r="A24" s="18"/>
      <c r="B24" s="6"/>
      <c r="C24" s="6"/>
      <c r="D24" s="49">
        <f t="shared" si="0"/>
        <v>0</v>
      </c>
      <c r="E24" s="49">
        <f t="shared" si="1"/>
        <v>0</v>
      </c>
      <c r="F24" s="49">
        <f t="shared" si="2"/>
        <v>0</v>
      </c>
      <c r="G24" s="6"/>
      <c r="H24" s="19"/>
      <c r="I24" s="6"/>
      <c r="J24" s="6"/>
      <c r="K24" s="6"/>
      <c r="L24" s="1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x14ac:dyDescent="0.25">
      <c r="A25" s="18"/>
      <c r="B25" s="6"/>
      <c r="C25" s="6"/>
      <c r="D25" s="49">
        <f t="shared" si="0"/>
        <v>0</v>
      </c>
      <c r="E25" s="49">
        <f t="shared" si="1"/>
        <v>0</v>
      </c>
      <c r="F25" s="49">
        <f t="shared" si="2"/>
        <v>0</v>
      </c>
      <c r="G25" s="6"/>
      <c r="H25" s="19"/>
      <c r="I25" s="6"/>
      <c r="J25" s="6"/>
      <c r="K25" s="6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25">
      <c r="A26" s="18"/>
      <c r="B26" s="6"/>
      <c r="C26" s="6"/>
      <c r="D26" s="49">
        <f t="shared" si="0"/>
        <v>0</v>
      </c>
      <c r="E26" s="49">
        <f t="shared" si="1"/>
        <v>0</v>
      </c>
      <c r="F26" s="49">
        <f t="shared" si="2"/>
        <v>0</v>
      </c>
      <c r="G26" s="6"/>
      <c r="H26" s="19"/>
      <c r="I26" s="6"/>
      <c r="J26" s="6"/>
      <c r="K26" s="6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x14ac:dyDescent="0.25">
      <c r="A27" s="18"/>
      <c r="B27" s="6"/>
      <c r="C27" s="6"/>
      <c r="D27" s="49">
        <f t="shared" si="0"/>
        <v>0</v>
      </c>
      <c r="E27" s="49">
        <f t="shared" si="1"/>
        <v>0</v>
      </c>
      <c r="F27" s="49">
        <f t="shared" si="2"/>
        <v>0</v>
      </c>
      <c r="G27" s="6"/>
      <c r="H27" s="19"/>
      <c r="I27" s="6"/>
      <c r="J27" s="6"/>
      <c r="K27" s="6"/>
      <c r="L27" s="1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x14ac:dyDescent="0.25">
      <c r="A28" s="18"/>
      <c r="B28" s="6"/>
      <c r="C28" s="6"/>
      <c r="D28" s="49">
        <f t="shared" si="0"/>
        <v>0</v>
      </c>
      <c r="E28" s="49">
        <f t="shared" si="1"/>
        <v>0</v>
      </c>
      <c r="F28" s="49">
        <f t="shared" si="2"/>
        <v>0</v>
      </c>
      <c r="G28" s="6"/>
      <c r="H28" s="19"/>
      <c r="I28" s="6"/>
      <c r="J28" s="6"/>
      <c r="K28" s="6"/>
      <c r="L28" s="1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25">
      <c r="A29" s="18"/>
      <c r="B29" s="6"/>
      <c r="C29" s="6"/>
      <c r="D29" s="49">
        <f t="shared" si="0"/>
        <v>0</v>
      </c>
      <c r="E29" s="49">
        <f t="shared" si="1"/>
        <v>0</v>
      </c>
      <c r="F29" s="49">
        <f t="shared" si="2"/>
        <v>0</v>
      </c>
      <c r="G29" s="6"/>
      <c r="H29" s="19"/>
      <c r="I29" s="6"/>
      <c r="J29" s="6"/>
      <c r="K29" s="6"/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x14ac:dyDescent="0.25">
      <c r="A30" s="18"/>
      <c r="B30" s="6"/>
      <c r="C30" s="6"/>
      <c r="D30" s="49">
        <f t="shared" si="0"/>
        <v>0</v>
      </c>
      <c r="E30" s="49">
        <f t="shared" si="1"/>
        <v>0</v>
      </c>
      <c r="F30" s="49">
        <f t="shared" si="2"/>
        <v>0</v>
      </c>
      <c r="G30" s="6"/>
      <c r="H30" s="19"/>
      <c r="I30" s="6"/>
      <c r="J30" s="6"/>
      <c r="K30" s="6"/>
      <c r="L30" s="1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18"/>
      <c r="B31" s="6"/>
      <c r="C31" s="6"/>
      <c r="D31" s="49">
        <f t="shared" si="0"/>
        <v>0</v>
      </c>
      <c r="E31" s="49">
        <f t="shared" si="1"/>
        <v>0</v>
      </c>
      <c r="F31" s="49">
        <f t="shared" si="2"/>
        <v>0</v>
      </c>
      <c r="G31" s="6"/>
      <c r="H31" s="19"/>
      <c r="I31" s="6"/>
      <c r="J31" s="6"/>
      <c r="K31" s="6"/>
      <c r="L31" s="1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x14ac:dyDescent="0.25">
      <c r="A32" s="18"/>
      <c r="B32" s="6"/>
      <c r="C32" s="6"/>
      <c r="D32" s="49">
        <f t="shared" si="0"/>
        <v>0</v>
      </c>
      <c r="E32" s="49">
        <f t="shared" si="1"/>
        <v>0</v>
      </c>
      <c r="F32" s="49">
        <f t="shared" si="2"/>
        <v>0</v>
      </c>
      <c r="G32" s="6"/>
      <c r="H32" s="19"/>
      <c r="I32" s="6"/>
      <c r="J32" s="6"/>
      <c r="K32" s="6"/>
      <c r="L32" s="1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x14ac:dyDescent="0.25">
      <c r="A33" s="18"/>
      <c r="B33" s="6"/>
      <c r="C33" s="6"/>
      <c r="D33" s="49">
        <f t="shared" si="0"/>
        <v>0</v>
      </c>
      <c r="E33" s="49">
        <f t="shared" si="1"/>
        <v>0</v>
      </c>
      <c r="F33" s="49">
        <f t="shared" si="2"/>
        <v>0</v>
      </c>
      <c r="G33" s="6"/>
      <c r="H33" s="19"/>
      <c r="I33" s="6"/>
      <c r="J33" s="6"/>
      <c r="K33" s="6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x14ac:dyDescent="0.25">
      <c r="A34" s="18"/>
      <c r="B34" s="6"/>
      <c r="C34" s="6"/>
      <c r="D34" s="49">
        <f t="shared" si="0"/>
        <v>0</v>
      </c>
      <c r="E34" s="49">
        <f t="shared" si="1"/>
        <v>0</v>
      </c>
      <c r="F34" s="49">
        <f t="shared" si="2"/>
        <v>0</v>
      </c>
      <c r="G34" s="6"/>
      <c r="H34" s="19"/>
      <c r="I34" s="6"/>
      <c r="J34" s="6"/>
      <c r="K34" s="6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x14ac:dyDescent="0.25">
      <c r="A35" s="18"/>
      <c r="B35" s="6"/>
      <c r="C35" s="6"/>
      <c r="D35" s="49">
        <f t="shared" si="0"/>
        <v>0</v>
      </c>
      <c r="E35" s="49">
        <f t="shared" si="1"/>
        <v>0</v>
      </c>
      <c r="F35" s="49">
        <f t="shared" si="2"/>
        <v>0</v>
      </c>
      <c r="G35" s="6"/>
      <c r="H35" s="19"/>
      <c r="I35" s="6"/>
      <c r="J35" s="6"/>
      <c r="K35" s="6"/>
      <c r="L35" s="1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25">
      <c r="A36" s="18"/>
      <c r="B36" s="6"/>
      <c r="C36" s="6"/>
      <c r="D36" s="49">
        <f t="shared" si="0"/>
        <v>0</v>
      </c>
      <c r="E36" s="49">
        <f t="shared" si="1"/>
        <v>0</v>
      </c>
      <c r="F36" s="49">
        <f t="shared" si="2"/>
        <v>0</v>
      </c>
      <c r="G36" s="6"/>
      <c r="H36" s="19"/>
      <c r="I36" s="6"/>
      <c r="J36" s="6"/>
      <c r="K36" s="6"/>
      <c r="L36" s="1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x14ac:dyDescent="0.25">
      <c r="A37" s="18"/>
      <c r="B37" s="6"/>
      <c r="C37" s="6"/>
      <c r="D37" s="49">
        <f t="shared" ref="D37:D68" si="3">SUM(G37:Q37)</f>
        <v>0</v>
      </c>
      <c r="E37" s="49">
        <f t="shared" ref="E37:E68" si="4">SUM(R37:AE37)</f>
        <v>0</v>
      </c>
      <c r="F37" s="49">
        <f t="shared" si="2"/>
        <v>0</v>
      </c>
      <c r="G37" s="6"/>
      <c r="H37" s="19"/>
      <c r="I37" s="6"/>
      <c r="J37" s="6"/>
      <c r="K37" s="6"/>
      <c r="L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x14ac:dyDescent="0.25">
      <c r="A38" s="18"/>
      <c r="B38" s="6"/>
      <c r="C38" s="6"/>
      <c r="D38" s="49">
        <f t="shared" si="3"/>
        <v>0</v>
      </c>
      <c r="E38" s="49">
        <f t="shared" si="4"/>
        <v>0</v>
      </c>
      <c r="F38" s="49">
        <f t="shared" si="2"/>
        <v>0</v>
      </c>
      <c r="G38" s="6"/>
      <c r="H38" s="19"/>
      <c r="I38" s="6"/>
      <c r="J38" s="6"/>
      <c r="K38" s="6"/>
      <c r="L38" s="1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25">
      <c r="A39" s="18"/>
      <c r="B39" s="6"/>
      <c r="C39" s="6"/>
      <c r="D39" s="49">
        <f t="shared" si="3"/>
        <v>0</v>
      </c>
      <c r="E39" s="49">
        <f t="shared" si="4"/>
        <v>0</v>
      </c>
      <c r="F39" s="49">
        <f t="shared" si="2"/>
        <v>0</v>
      </c>
      <c r="G39" s="6"/>
      <c r="H39" s="19"/>
      <c r="I39" s="6"/>
      <c r="J39" s="6"/>
      <c r="K39" s="6"/>
      <c r="L39" s="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x14ac:dyDescent="0.25">
      <c r="A40" s="18"/>
      <c r="B40" s="6"/>
      <c r="C40" s="6"/>
      <c r="D40" s="49">
        <f t="shared" si="3"/>
        <v>0</v>
      </c>
      <c r="E40" s="49">
        <f t="shared" si="4"/>
        <v>0</v>
      </c>
      <c r="F40" s="49">
        <f t="shared" si="2"/>
        <v>0</v>
      </c>
      <c r="G40" s="6"/>
      <c r="H40" s="19"/>
      <c r="I40" s="6"/>
      <c r="J40" s="6"/>
      <c r="K40" s="6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18"/>
      <c r="B41" s="6"/>
      <c r="C41" s="6"/>
      <c r="D41" s="49">
        <f t="shared" si="3"/>
        <v>0</v>
      </c>
      <c r="E41" s="49">
        <f t="shared" si="4"/>
        <v>0</v>
      </c>
      <c r="F41" s="49">
        <f t="shared" ref="F41:F74" si="5">SUM(F40+D41-E41)</f>
        <v>0</v>
      </c>
      <c r="G41" s="6"/>
      <c r="H41" s="19"/>
      <c r="I41" s="6"/>
      <c r="J41" s="6"/>
      <c r="K41" s="6"/>
      <c r="L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x14ac:dyDescent="0.25">
      <c r="A42" s="18"/>
      <c r="B42" s="6"/>
      <c r="C42" s="6"/>
      <c r="D42" s="49">
        <f t="shared" si="3"/>
        <v>0</v>
      </c>
      <c r="E42" s="49">
        <f t="shared" si="4"/>
        <v>0</v>
      </c>
      <c r="F42" s="49">
        <f t="shared" si="5"/>
        <v>0</v>
      </c>
      <c r="G42" s="6"/>
      <c r="H42" s="19"/>
      <c r="I42" s="6"/>
      <c r="J42" s="6"/>
      <c r="K42" s="6"/>
      <c r="L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x14ac:dyDescent="0.25">
      <c r="A43" s="18"/>
      <c r="B43" s="6"/>
      <c r="C43" s="6"/>
      <c r="D43" s="49">
        <f t="shared" si="3"/>
        <v>0</v>
      </c>
      <c r="E43" s="49">
        <f t="shared" si="4"/>
        <v>0</v>
      </c>
      <c r="F43" s="49">
        <f t="shared" si="5"/>
        <v>0</v>
      </c>
      <c r="G43" s="6"/>
      <c r="H43" s="19"/>
      <c r="I43" s="6"/>
      <c r="J43" s="6"/>
      <c r="K43" s="6"/>
      <c r="L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x14ac:dyDescent="0.25">
      <c r="A44" s="18"/>
      <c r="B44" s="6"/>
      <c r="C44" s="6"/>
      <c r="D44" s="49">
        <f t="shared" si="3"/>
        <v>0</v>
      </c>
      <c r="E44" s="49">
        <f t="shared" si="4"/>
        <v>0</v>
      </c>
      <c r="F44" s="49">
        <f t="shared" si="5"/>
        <v>0</v>
      </c>
      <c r="G44" s="6"/>
      <c r="H44" s="19"/>
      <c r="I44" s="6"/>
      <c r="J44" s="6"/>
      <c r="K44" s="6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x14ac:dyDescent="0.25">
      <c r="A45" s="18"/>
      <c r="B45" s="6"/>
      <c r="C45" s="6"/>
      <c r="D45" s="49">
        <f t="shared" si="3"/>
        <v>0</v>
      </c>
      <c r="E45" s="49">
        <f t="shared" si="4"/>
        <v>0</v>
      </c>
      <c r="F45" s="49">
        <f t="shared" si="5"/>
        <v>0</v>
      </c>
      <c r="G45" s="6"/>
      <c r="H45" s="19"/>
      <c r="I45" s="6"/>
      <c r="J45" s="6"/>
      <c r="K45" s="6"/>
      <c r="L45" s="1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25">
      <c r="A46" s="18"/>
      <c r="B46" s="6"/>
      <c r="C46" s="6"/>
      <c r="D46" s="49">
        <f t="shared" si="3"/>
        <v>0</v>
      </c>
      <c r="E46" s="49">
        <f t="shared" si="4"/>
        <v>0</v>
      </c>
      <c r="F46" s="49">
        <f t="shared" si="5"/>
        <v>0</v>
      </c>
      <c r="G46" s="6"/>
      <c r="H46" s="19"/>
      <c r="I46" s="6"/>
      <c r="J46" s="6"/>
      <c r="K46" s="6"/>
      <c r="L46" s="19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x14ac:dyDescent="0.25">
      <c r="A47" s="18"/>
      <c r="B47" s="6"/>
      <c r="C47" s="6"/>
      <c r="D47" s="49">
        <f t="shared" si="3"/>
        <v>0</v>
      </c>
      <c r="E47" s="49">
        <f t="shared" si="4"/>
        <v>0</v>
      </c>
      <c r="F47" s="49">
        <f t="shared" si="5"/>
        <v>0</v>
      </c>
      <c r="G47" s="6"/>
      <c r="H47" s="19"/>
      <c r="I47" s="6"/>
      <c r="J47" s="6"/>
      <c r="K47" s="6"/>
      <c r="L47" s="19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x14ac:dyDescent="0.25">
      <c r="A48" s="18"/>
      <c r="B48" s="6"/>
      <c r="C48" s="6"/>
      <c r="D48" s="49">
        <f t="shared" si="3"/>
        <v>0</v>
      </c>
      <c r="E48" s="49">
        <f t="shared" si="4"/>
        <v>0</v>
      </c>
      <c r="F48" s="49">
        <f t="shared" si="5"/>
        <v>0</v>
      </c>
      <c r="G48" s="6"/>
      <c r="H48" s="19"/>
      <c r="I48" s="6"/>
      <c r="J48" s="6"/>
      <c r="K48" s="6"/>
      <c r="L48" s="19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x14ac:dyDescent="0.25">
      <c r="A49" s="18"/>
      <c r="B49" s="6"/>
      <c r="C49" s="6"/>
      <c r="D49" s="49">
        <f t="shared" si="3"/>
        <v>0</v>
      </c>
      <c r="E49" s="49">
        <f t="shared" si="4"/>
        <v>0</v>
      </c>
      <c r="F49" s="49">
        <f t="shared" si="5"/>
        <v>0</v>
      </c>
      <c r="G49" s="6"/>
      <c r="H49" s="19"/>
      <c r="I49" s="6"/>
      <c r="J49" s="6"/>
      <c r="K49" s="6"/>
      <c r="L49" s="19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x14ac:dyDescent="0.25">
      <c r="A50" s="18"/>
      <c r="B50" s="6"/>
      <c r="C50" s="6"/>
      <c r="D50" s="49">
        <f t="shared" si="3"/>
        <v>0</v>
      </c>
      <c r="E50" s="49">
        <f t="shared" si="4"/>
        <v>0</v>
      </c>
      <c r="F50" s="49">
        <f t="shared" si="5"/>
        <v>0</v>
      </c>
      <c r="G50" s="6"/>
      <c r="H50" s="19"/>
      <c r="I50" s="6"/>
      <c r="J50" s="6"/>
      <c r="K50" s="6"/>
      <c r="L50" s="1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x14ac:dyDescent="0.25">
      <c r="A51" s="18"/>
      <c r="B51" s="6"/>
      <c r="C51" s="6"/>
      <c r="D51" s="49">
        <f t="shared" si="3"/>
        <v>0</v>
      </c>
      <c r="E51" s="49">
        <f t="shared" si="4"/>
        <v>0</v>
      </c>
      <c r="F51" s="49">
        <f t="shared" si="5"/>
        <v>0</v>
      </c>
      <c r="G51" s="6"/>
      <c r="H51" s="19"/>
      <c r="I51" s="6"/>
      <c r="J51" s="6"/>
      <c r="K51" s="6"/>
      <c r="L51" s="1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x14ac:dyDescent="0.25">
      <c r="A52" s="18"/>
      <c r="B52" s="6"/>
      <c r="C52" s="6"/>
      <c r="D52" s="49">
        <f t="shared" si="3"/>
        <v>0</v>
      </c>
      <c r="E52" s="49">
        <f t="shared" si="4"/>
        <v>0</v>
      </c>
      <c r="F52" s="49">
        <f t="shared" si="5"/>
        <v>0</v>
      </c>
      <c r="G52" s="6"/>
      <c r="H52" s="19"/>
      <c r="I52" s="6"/>
      <c r="J52" s="6"/>
      <c r="K52" s="6"/>
      <c r="L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x14ac:dyDescent="0.25">
      <c r="A53" s="18"/>
      <c r="B53" s="6"/>
      <c r="C53" s="6"/>
      <c r="D53" s="49">
        <f t="shared" si="3"/>
        <v>0</v>
      </c>
      <c r="E53" s="49">
        <f t="shared" si="4"/>
        <v>0</v>
      </c>
      <c r="F53" s="49">
        <f t="shared" si="5"/>
        <v>0</v>
      </c>
      <c r="G53" s="6"/>
      <c r="H53" s="19"/>
      <c r="I53" s="6"/>
      <c r="J53" s="6"/>
      <c r="K53" s="6"/>
      <c r="L53" s="1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x14ac:dyDescent="0.25">
      <c r="A54" s="18"/>
      <c r="B54" s="6"/>
      <c r="C54" s="6"/>
      <c r="D54" s="49">
        <f t="shared" si="3"/>
        <v>0</v>
      </c>
      <c r="E54" s="49">
        <f t="shared" si="4"/>
        <v>0</v>
      </c>
      <c r="F54" s="49">
        <f t="shared" si="5"/>
        <v>0</v>
      </c>
      <c r="G54" s="6"/>
      <c r="H54" s="19"/>
      <c r="I54" s="6"/>
      <c r="J54" s="6"/>
      <c r="K54" s="6"/>
      <c r="L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x14ac:dyDescent="0.25">
      <c r="A55" s="18"/>
      <c r="B55" s="6"/>
      <c r="C55" s="6"/>
      <c r="D55" s="49">
        <f t="shared" si="3"/>
        <v>0</v>
      </c>
      <c r="E55" s="49">
        <f t="shared" si="4"/>
        <v>0</v>
      </c>
      <c r="F55" s="49">
        <f t="shared" si="5"/>
        <v>0</v>
      </c>
      <c r="G55" s="6"/>
      <c r="H55" s="19"/>
      <c r="I55" s="6"/>
      <c r="J55" s="6"/>
      <c r="K55" s="6"/>
      <c r="L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x14ac:dyDescent="0.25">
      <c r="A56" s="18"/>
      <c r="B56" s="6"/>
      <c r="C56" s="6"/>
      <c r="D56" s="49">
        <f t="shared" si="3"/>
        <v>0</v>
      </c>
      <c r="E56" s="49">
        <f t="shared" si="4"/>
        <v>0</v>
      </c>
      <c r="F56" s="49">
        <f t="shared" si="5"/>
        <v>0</v>
      </c>
      <c r="G56" s="6"/>
      <c r="H56" s="19"/>
      <c r="I56" s="6"/>
      <c r="J56" s="6"/>
      <c r="K56" s="6"/>
      <c r="L56" s="19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x14ac:dyDescent="0.25">
      <c r="A57" s="18"/>
      <c r="B57" s="6"/>
      <c r="C57" s="6"/>
      <c r="D57" s="49">
        <f t="shared" si="3"/>
        <v>0</v>
      </c>
      <c r="E57" s="49">
        <f t="shared" si="4"/>
        <v>0</v>
      </c>
      <c r="F57" s="49">
        <f t="shared" si="5"/>
        <v>0</v>
      </c>
      <c r="G57" s="6"/>
      <c r="H57" s="19"/>
      <c r="I57" s="6"/>
      <c r="J57" s="6"/>
      <c r="K57" s="6"/>
      <c r="L57" s="19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x14ac:dyDescent="0.25">
      <c r="A58" s="18"/>
      <c r="B58" s="6"/>
      <c r="C58" s="6"/>
      <c r="D58" s="49">
        <f t="shared" si="3"/>
        <v>0</v>
      </c>
      <c r="E58" s="49">
        <f t="shared" si="4"/>
        <v>0</v>
      </c>
      <c r="F58" s="49">
        <f t="shared" si="5"/>
        <v>0</v>
      </c>
      <c r="G58" s="6"/>
      <c r="H58" s="19"/>
      <c r="I58" s="6"/>
      <c r="J58" s="6"/>
      <c r="K58" s="6"/>
      <c r="L58" s="19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25">
      <c r="A59" s="18"/>
      <c r="B59" s="6"/>
      <c r="C59" s="6"/>
      <c r="D59" s="49">
        <f t="shared" si="3"/>
        <v>0</v>
      </c>
      <c r="E59" s="49">
        <f t="shared" si="4"/>
        <v>0</v>
      </c>
      <c r="F59" s="49">
        <f t="shared" si="5"/>
        <v>0</v>
      </c>
      <c r="G59" s="6"/>
      <c r="H59" s="19"/>
      <c r="I59" s="6"/>
      <c r="J59" s="6"/>
      <c r="K59" s="6"/>
      <c r="L59" s="19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25">
      <c r="A60" s="18"/>
      <c r="B60" s="6"/>
      <c r="C60" s="6"/>
      <c r="D60" s="49">
        <f t="shared" si="3"/>
        <v>0</v>
      </c>
      <c r="E60" s="49">
        <f t="shared" si="4"/>
        <v>0</v>
      </c>
      <c r="F60" s="49">
        <f t="shared" si="5"/>
        <v>0</v>
      </c>
      <c r="G60" s="6"/>
      <c r="H60" s="19"/>
      <c r="I60" s="6"/>
      <c r="J60" s="6"/>
      <c r="K60" s="6"/>
      <c r="L60" s="19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25">
      <c r="A61" s="18"/>
      <c r="B61" s="6"/>
      <c r="C61" s="6"/>
      <c r="D61" s="49">
        <f t="shared" si="3"/>
        <v>0</v>
      </c>
      <c r="E61" s="49">
        <f t="shared" si="4"/>
        <v>0</v>
      </c>
      <c r="F61" s="49">
        <f t="shared" si="5"/>
        <v>0</v>
      </c>
      <c r="G61" s="6"/>
      <c r="H61" s="19"/>
      <c r="I61" s="6"/>
      <c r="J61" s="6"/>
      <c r="K61" s="6"/>
      <c r="L61" s="19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x14ac:dyDescent="0.25">
      <c r="A62" s="18"/>
      <c r="B62" s="6"/>
      <c r="C62" s="6"/>
      <c r="D62" s="49">
        <f t="shared" si="3"/>
        <v>0</v>
      </c>
      <c r="E62" s="49">
        <f t="shared" si="4"/>
        <v>0</v>
      </c>
      <c r="F62" s="49">
        <f t="shared" si="5"/>
        <v>0</v>
      </c>
      <c r="G62" s="6"/>
      <c r="H62" s="19"/>
      <c r="I62" s="6"/>
      <c r="J62" s="6"/>
      <c r="K62" s="6"/>
      <c r="L62" s="19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x14ac:dyDescent="0.25">
      <c r="A63" s="18"/>
      <c r="B63" s="6"/>
      <c r="C63" s="6"/>
      <c r="D63" s="49">
        <f t="shared" si="3"/>
        <v>0</v>
      </c>
      <c r="E63" s="49">
        <f t="shared" si="4"/>
        <v>0</v>
      </c>
      <c r="F63" s="49">
        <f t="shared" si="5"/>
        <v>0</v>
      </c>
      <c r="G63" s="6"/>
      <c r="H63" s="19"/>
      <c r="I63" s="6"/>
      <c r="J63" s="6"/>
      <c r="K63" s="6"/>
      <c r="L63" s="19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x14ac:dyDescent="0.25">
      <c r="A64" s="18"/>
      <c r="B64" s="6"/>
      <c r="C64" s="6"/>
      <c r="D64" s="49">
        <f t="shared" si="3"/>
        <v>0</v>
      </c>
      <c r="E64" s="49">
        <f t="shared" si="4"/>
        <v>0</v>
      </c>
      <c r="F64" s="49">
        <f t="shared" si="5"/>
        <v>0</v>
      </c>
      <c r="G64" s="6"/>
      <c r="H64" s="19"/>
      <c r="I64" s="6"/>
      <c r="J64" s="6"/>
      <c r="K64" s="6"/>
      <c r="L64" s="1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x14ac:dyDescent="0.25">
      <c r="A65" s="18"/>
      <c r="B65" s="6"/>
      <c r="C65" s="6"/>
      <c r="D65" s="49">
        <f t="shared" si="3"/>
        <v>0</v>
      </c>
      <c r="E65" s="49">
        <f t="shared" si="4"/>
        <v>0</v>
      </c>
      <c r="F65" s="49">
        <f t="shared" si="5"/>
        <v>0</v>
      </c>
      <c r="G65" s="6"/>
      <c r="H65" s="19"/>
      <c r="I65" s="6"/>
      <c r="J65" s="6"/>
      <c r="K65" s="6"/>
      <c r="L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x14ac:dyDescent="0.25">
      <c r="A66" s="18"/>
      <c r="B66" s="6"/>
      <c r="C66" s="6"/>
      <c r="D66" s="49">
        <f t="shared" si="3"/>
        <v>0</v>
      </c>
      <c r="E66" s="49">
        <f t="shared" si="4"/>
        <v>0</v>
      </c>
      <c r="F66" s="49">
        <f t="shared" si="5"/>
        <v>0</v>
      </c>
      <c r="G66" s="6"/>
      <c r="H66" s="19"/>
      <c r="I66" s="6"/>
      <c r="J66" s="6"/>
      <c r="K66" s="6"/>
      <c r="L66" s="19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x14ac:dyDescent="0.25">
      <c r="A67" s="18"/>
      <c r="B67" s="6"/>
      <c r="C67" s="6"/>
      <c r="D67" s="49">
        <f t="shared" si="3"/>
        <v>0</v>
      </c>
      <c r="E67" s="49">
        <f t="shared" si="4"/>
        <v>0</v>
      </c>
      <c r="F67" s="49">
        <f t="shared" si="5"/>
        <v>0</v>
      </c>
      <c r="G67" s="6"/>
      <c r="H67" s="19"/>
      <c r="I67" s="6"/>
      <c r="J67" s="6"/>
      <c r="K67" s="6"/>
      <c r="L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x14ac:dyDescent="0.25">
      <c r="A68" s="18"/>
      <c r="B68" s="6"/>
      <c r="C68" s="6"/>
      <c r="D68" s="49">
        <f t="shared" si="3"/>
        <v>0</v>
      </c>
      <c r="E68" s="49">
        <f t="shared" si="4"/>
        <v>0</v>
      </c>
      <c r="F68" s="49">
        <f t="shared" si="5"/>
        <v>0</v>
      </c>
      <c r="G68" s="6"/>
      <c r="H68" s="19"/>
      <c r="I68" s="6"/>
      <c r="J68" s="6"/>
      <c r="K68" s="6"/>
      <c r="L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x14ac:dyDescent="0.25">
      <c r="A69" s="18"/>
      <c r="B69" s="6"/>
      <c r="C69" s="6"/>
      <c r="D69" s="49">
        <f t="shared" ref="D69:D100" si="6">SUM(G69:Q69)</f>
        <v>0</v>
      </c>
      <c r="E69" s="49">
        <f t="shared" ref="E69:E100" si="7">SUM(R69:AE69)</f>
        <v>0</v>
      </c>
      <c r="F69" s="49">
        <f t="shared" si="5"/>
        <v>0</v>
      </c>
      <c r="G69" s="6"/>
      <c r="H69" s="19"/>
      <c r="I69" s="6"/>
      <c r="J69" s="6"/>
      <c r="K69" s="6"/>
      <c r="L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x14ac:dyDescent="0.25">
      <c r="A70" s="18"/>
      <c r="B70" s="6"/>
      <c r="C70" s="6"/>
      <c r="D70" s="49">
        <f t="shared" si="6"/>
        <v>0</v>
      </c>
      <c r="E70" s="49">
        <f t="shared" si="7"/>
        <v>0</v>
      </c>
      <c r="F70" s="49">
        <f t="shared" si="5"/>
        <v>0</v>
      </c>
      <c r="G70" s="6"/>
      <c r="H70" s="19"/>
      <c r="I70" s="6"/>
      <c r="J70" s="6"/>
      <c r="K70" s="6"/>
      <c r="L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x14ac:dyDescent="0.25">
      <c r="A71" s="18"/>
      <c r="B71" s="6"/>
      <c r="C71" s="6"/>
      <c r="D71" s="49">
        <f t="shared" si="6"/>
        <v>0</v>
      </c>
      <c r="E71" s="49">
        <f t="shared" si="7"/>
        <v>0</v>
      </c>
      <c r="F71" s="49">
        <f t="shared" si="5"/>
        <v>0</v>
      </c>
      <c r="G71" s="6"/>
      <c r="H71" s="19"/>
      <c r="I71" s="6"/>
      <c r="J71" s="6"/>
      <c r="K71" s="6"/>
      <c r="L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x14ac:dyDescent="0.25">
      <c r="A72" s="18"/>
      <c r="B72" s="6"/>
      <c r="C72" s="6"/>
      <c r="D72" s="49">
        <f t="shared" si="6"/>
        <v>0</v>
      </c>
      <c r="E72" s="49">
        <f t="shared" si="7"/>
        <v>0</v>
      </c>
      <c r="F72" s="49">
        <f t="shared" si="5"/>
        <v>0</v>
      </c>
      <c r="G72" s="6"/>
      <c r="H72" s="19"/>
      <c r="I72" s="6"/>
      <c r="J72" s="6"/>
      <c r="K72" s="6"/>
      <c r="L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x14ac:dyDescent="0.25">
      <c r="A73" s="18"/>
      <c r="B73" s="6"/>
      <c r="C73" s="6"/>
      <c r="D73" s="49">
        <f t="shared" si="6"/>
        <v>0</v>
      </c>
      <c r="E73" s="49">
        <f t="shared" si="7"/>
        <v>0</v>
      </c>
      <c r="F73" s="49">
        <f t="shared" si="5"/>
        <v>0</v>
      </c>
      <c r="G73" s="6"/>
      <c r="H73" s="19"/>
      <c r="I73" s="6"/>
      <c r="J73" s="6"/>
      <c r="K73" s="6"/>
      <c r="L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x14ac:dyDescent="0.25">
      <c r="A74" s="18"/>
      <c r="B74" s="6"/>
      <c r="C74" s="6"/>
      <c r="D74" s="49">
        <f t="shared" si="6"/>
        <v>0</v>
      </c>
      <c r="E74" s="49">
        <f t="shared" si="7"/>
        <v>0</v>
      </c>
      <c r="F74" s="49">
        <f t="shared" si="5"/>
        <v>0</v>
      </c>
      <c r="G74" s="6"/>
      <c r="H74" s="19"/>
      <c r="I74" s="6"/>
      <c r="J74" s="6"/>
      <c r="K74" s="6"/>
      <c r="L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x14ac:dyDescent="0.25">
      <c r="A75" s="18"/>
      <c r="B75" s="6"/>
      <c r="C75" s="6"/>
      <c r="D75" s="49">
        <f t="shared" si="6"/>
        <v>0</v>
      </c>
      <c r="E75" s="49">
        <f t="shared" si="7"/>
        <v>0</v>
      </c>
      <c r="F75" s="49">
        <f t="shared" si="2"/>
        <v>0</v>
      </c>
      <c r="G75" s="6"/>
      <c r="H75" s="19"/>
      <c r="I75" s="6"/>
      <c r="J75" s="6"/>
      <c r="K75" s="6"/>
      <c r="L75" s="19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x14ac:dyDescent="0.25">
      <c r="A76" s="18"/>
      <c r="B76" s="6"/>
      <c r="C76" s="6"/>
      <c r="D76" s="49">
        <f t="shared" si="6"/>
        <v>0</v>
      </c>
      <c r="E76" s="49">
        <f t="shared" si="7"/>
        <v>0</v>
      </c>
      <c r="F76" s="49">
        <f t="shared" si="2"/>
        <v>0</v>
      </c>
      <c r="G76" s="6"/>
      <c r="H76" s="19"/>
      <c r="I76" s="6"/>
      <c r="J76" s="6"/>
      <c r="K76" s="6"/>
      <c r="L76" s="19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x14ac:dyDescent="0.25">
      <c r="A77" s="18"/>
      <c r="B77" s="6"/>
      <c r="C77" s="6"/>
      <c r="D77" s="49">
        <f t="shared" si="6"/>
        <v>0</v>
      </c>
      <c r="E77" s="49">
        <f t="shared" si="7"/>
        <v>0</v>
      </c>
      <c r="F77" s="49">
        <f t="shared" si="2"/>
        <v>0</v>
      </c>
      <c r="G77" s="6"/>
      <c r="H77" s="19"/>
      <c r="I77" s="6"/>
      <c r="J77" s="6"/>
      <c r="K77" s="6"/>
      <c r="L77" s="19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x14ac:dyDescent="0.25">
      <c r="A78" s="18"/>
      <c r="B78" s="6"/>
      <c r="C78" s="6"/>
      <c r="D78" s="49">
        <f t="shared" si="6"/>
        <v>0</v>
      </c>
      <c r="E78" s="49">
        <f t="shared" si="7"/>
        <v>0</v>
      </c>
      <c r="F78" s="49">
        <f t="shared" si="2"/>
        <v>0</v>
      </c>
      <c r="G78" s="6"/>
      <c r="H78" s="19"/>
      <c r="I78" s="6"/>
      <c r="J78" s="6"/>
      <c r="K78" s="6"/>
      <c r="L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x14ac:dyDescent="0.25">
      <c r="A79" s="18"/>
      <c r="B79" s="6"/>
      <c r="C79" s="6"/>
      <c r="D79" s="49">
        <f t="shared" si="6"/>
        <v>0</v>
      </c>
      <c r="E79" s="49">
        <f t="shared" si="7"/>
        <v>0</v>
      </c>
      <c r="F79" s="49">
        <f t="shared" si="2"/>
        <v>0</v>
      </c>
      <c r="G79" s="6"/>
      <c r="H79" s="19"/>
      <c r="I79" s="6"/>
      <c r="J79" s="6"/>
      <c r="K79" s="6"/>
      <c r="L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x14ac:dyDescent="0.25">
      <c r="A80" s="18"/>
      <c r="B80" s="6"/>
      <c r="C80" s="6"/>
      <c r="D80" s="49">
        <f t="shared" si="6"/>
        <v>0</v>
      </c>
      <c r="E80" s="49">
        <f t="shared" si="7"/>
        <v>0</v>
      </c>
      <c r="F80" s="49">
        <f t="shared" si="2"/>
        <v>0</v>
      </c>
      <c r="G80" s="6"/>
      <c r="H80" s="19"/>
      <c r="I80" s="6"/>
      <c r="J80" s="6"/>
      <c r="K80" s="6"/>
      <c r="L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x14ac:dyDescent="0.25">
      <c r="A81" s="18"/>
      <c r="B81" s="6"/>
      <c r="C81" s="6"/>
      <c r="D81" s="49">
        <f t="shared" si="6"/>
        <v>0</v>
      </c>
      <c r="E81" s="49">
        <f t="shared" si="7"/>
        <v>0</v>
      </c>
      <c r="F81" s="49">
        <f t="shared" si="2"/>
        <v>0</v>
      </c>
      <c r="G81" s="6"/>
      <c r="H81" s="19"/>
      <c r="I81" s="6"/>
      <c r="J81" s="6"/>
      <c r="K81" s="6"/>
      <c r="L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x14ac:dyDescent="0.25">
      <c r="A82" s="18"/>
      <c r="B82" s="6"/>
      <c r="C82" s="6"/>
      <c r="D82" s="49">
        <f t="shared" si="6"/>
        <v>0</v>
      </c>
      <c r="E82" s="49">
        <f t="shared" si="7"/>
        <v>0</v>
      </c>
      <c r="F82" s="49">
        <f t="shared" si="2"/>
        <v>0</v>
      </c>
      <c r="G82" s="6"/>
      <c r="H82" s="19"/>
      <c r="I82" s="6"/>
      <c r="J82" s="6"/>
      <c r="K82" s="6"/>
      <c r="L82" s="19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x14ac:dyDescent="0.25">
      <c r="A83" s="18"/>
      <c r="B83" s="6"/>
      <c r="C83" s="6"/>
      <c r="D83" s="49">
        <f t="shared" si="6"/>
        <v>0</v>
      </c>
      <c r="E83" s="49">
        <f t="shared" si="7"/>
        <v>0</v>
      </c>
      <c r="F83" s="49">
        <f t="shared" si="2"/>
        <v>0</v>
      </c>
      <c r="G83" s="6"/>
      <c r="H83" s="19"/>
      <c r="I83" s="6"/>
      <c r="J83" s="6"/>
      <c r="K83" s="6"/>
      <c r="L83" s="19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x14ac:dyDescent="0.25">
      <c r="A84" s="18"/>
      <c r="B84" s="6"/>
      <c r="C84" s="6"/>
      <c r="D84" s="49">
        <f t="shared" si="6"/>
        <v>0</v>
      </c>
      <c r="E84" s="49">
        <f t="shared" si="7"/>
        <v>0</v>
      </c>
      <c r="F84" s="49">
        <f t="shared" si="2"/>
        <v>0</v>
      </c>
      <c r="G84" s="6"/>
      <c r="H84" s="19"/>
      <c r="I84" s="6"/>
      <c r="J84" s="6"/>
      <c r="K84" s="6"/>
      <c r="L84" s="19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x14ac:dyDescent="0.25">
      <c r="A85" s="18"/>
      <c r="B85" s="6"/>
      <c r="C85" s="6"/>
      <c r="D85" s="49">
        <f t="shared" si="6"/>
        <v>0</v>
      </c>
      <c r="E85" s="49">
        <f t="shared" si="7"/>
        <v>0</v>
      </c>
      <c r="F85" s="49">
        <f t="shared" si="2"/>
        <v>0</v>
      </c>
      <c r="G85" s="6"/>
      <c r="H85" s="19"/>
      <c r="I85" s="6"/>
      <c r="J85" s="6"/>
      <c r="K85" s="6"/>
      <c r="L85" s="19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x14ac:dyDescent="0.25">
      <c r="A86" s="18"/>
      <c r="B86" s="6"/>
      <c r="C86" s="6"/>
      <c r="D86" s="49">
        <f t="shared" si="6"/>
        <v>0</v>
      </c>
      <c r="E86" s="49">
        <f t="shared" si="7"/>
        <v>0</v>
      </c>
      <c r="F86" s="49">
        <f t="shared" si="2"/>
        <v>0</v>
      </c>
      <c r="G86" s="6"/>
      <c r="H86" s="19"/>
      <c r="I86" s="6"/>
      <c r="J86" s="6"/>
      <c r="K86" s="6"/>
      <c r="L86" s="19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x14ac:dyDescent="0.25">
      <c r="A87" s="18"/>
      <c r="B87" s="6"/>
      <c r="C87" s="6"/>
      <c r="D87" s="49">
        <f t="shared" si="6"/>
        <v>0</v>
      </c>
      <c r="E87" s="49">
        <f t="shared" si="7"/>
        <v>0</v>
      </c>
      <c r="F87" s="49">
        <f t="shared" si="2"/>
        <v>0</v>
      </c>
      <c r="G87" s="6"/>
      <c r="H87" s="19"/>
      <c r="I87" s="6"/>
      <c r="J87" s="6"/>
      <c r="K87" s="6"/>
      <c r="L87" s="19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x14ac:dyDescent="0.25">
      <c r="A88" s="18"/>
      <c r="B88" s="6"/>
      <c r="C88" s="6"/>
      <c r="D88" s="49">
        <f t="shared" si="6"/>
        <v>0</v>
      </c>
      <c r="E88" s="49">
        <f t="shared" si="7"/>
        <v>0</v>
      </c>
      <c r="F88" s="49">
        <f t="shared" si="2"/>
        <v>0</v>
      </c>
      <c r="G88" s="6"/>
      <c r="H88" s="19"/>
      <c r="I88" s="6"/>
      <c r="J88" s="6"/>
      <c r="K88" s="6"/>
      <c r="L88" s="19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x14ac:dyDescent="0.25">
      <c r="A89" s="18"/>
      <c r="B89" s="6"/>
      <c r="C89" s="6"/>
      <c r="D89" s="49">
        <f t="shared" si="6"/>
        <v>0</v>
      </c>
      <c r="E89" s="49">
        <f t="shared" si="7"/>
        <v>0</v>
      </c>
      <c r="F89" s="49">
        <f t="shared" si="2"/>
        <v>0</v>
      </c>
      <c r="G89" s="6"/>
      <c r="H89" s="19"/>
      <c r="I89" s="6"/>
      <c r="J89" s="6"/>
      <c r="K89" s="6"/>
      <c r="L89" s="19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x14ac:dyDescent="0.25">
      <c r="A90" s="18"/>
      <c r="B90" s="6"/>
      <c r="C90" s="6"/>
      <c r="D90" s="49">
        <f t="shared" si="6"/>
        <v>0</v>
      </c>
      <c r="E90" s="49">
        <f t="shared" si="7"/>
        <v>0</v>
      </c>
      <c r="F90" s="49">
        <f t="shared" si="2"/>
        <v>0</v>
      </c>
      <c r="G90" s="6"/>
      <c r="H90" s="19"/>
      <c r="I90" s="6"/>
      <c r="J90" s="6"/>
      <c r="K90" s="6"/>
      <c r="L90" s="19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x14ac:dyDescent="0.25">
      <c r="A91" s="18"/>
      <c r="B91" s="6"/>
      <c r="C91" s="6"/>
      <c r="D91" s="49">
        <f t="shared" si="6"/>
        <v>0</v>
      </c>
      <c r="E91" s="49">
        <f t="shared" si="7"/>
        <v>0</v>
      </c>
      <c r="F91" s="49">
        <f t="shared" si="2"/>
        <v>0</v>
      </c>
      <c r="G91" s="6"/>
      <c r="H91" s="19"/>
      <c r="I91" s="6"/>
      <c r="J91" s="6"/>
      <c r="K91" s="6"/>
      <c r="L91" s="19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x14ac:dyDescent="0.25">
      <c r="A92" s="18"/>
      <c r="B92" s="6"/>
      <c r="C92" s="6"/>
      <c r="D92" s="49">
        <f t="shared" si="6"/>
        <v>0</v>
      </c>
      <c r="E92" s="49">
        <f t="shared" si="7"/>
        <v>0</v>
      </c>
      <c r="F92" s="49">
        <f t="shared" si="2"/>
        <v>0</v>
      </c>
      <c r="G92" s="6"/>
      <c r="H92" s="19"/>
      <c r="I92" s="6"/>
      <c r="J92" s="6"/>
      <c r="K92" s="6"/>
      <c r="L92" s="19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x14ac:dyDescent="0.25">
      <c r="A93" s="18"/>
      <c r="B93" s="6"/>
      <c r="C93" s="6"/>
      <c r="D93" s="49">
        <f t="shared" si="6"/>
        <v>0</v>
      </c>
      <c r="E93" s="49">
        <f t="shared" si="7"/>
        <v>0</v>
      </c>
      <c r="F93" s="49">
        <f t="shared" si="2"/>
        <v>0</v>
      </c>
      <c r="G93" s="6"/>
      <c r="H93" s="19"/>
      <c r="I93" s="6"/>
      <c r="J93" s="6"/>
      <c r="K93" s="6"/>
      <c r="L93" s="19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x14ac:dyDescent="0.25">
      <c r="A94" s="18"/>
      <c r="B94" s="6"/>
      <c r="C94" s="6"/>
      <c r="D94" s="49">
        <f t="shared" si="6"/>
        <v>0</v>
      </c>
      <c r="E94" s="49">
        <f t="shared" si="7"/>
        <v>0</v>
      </c>
      <c r="F94" s="49">
        <f t="shared" si="2"/>
        <v>0</v>
      </c>
      <c r="G94" s="6"/>
      <c r="H94" s="19"/>
      <c r="I94" s="6"/>
      <c r="J94" s="6"/>
      <c r="K94" s="6"/>
      <c r="L94" s="19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x14ac:dyDescent="0.25">
      <c r="A95" s="18"/>
      <c r="B95" s="6"/>
      <c r="C95" s="6"/>
      <c r="D95" s="49">
        <f t="shared" si="6"/>
        <v>0</v>
      </c>
      <c r="E95" s="49">
        <f t="shared" si="7"/>
        <v>0</v>
      </c>
      <c r="F95" s="49">
        <f t="shared" si="2"/>
        <v>0</v>
      </c>
      <c r="G95" s="6"/>
      <c r="H95" s="19"/>
      <c r="I95" s="6"/>
      <c r="J95" s="6"/>
      <c r="K95" s="6"/>
      <c r="L95" s="19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x14ac:dyDescent="0.25">
      <c r="A96" s="18"/>
      <c r="B96" s="6"/>
      <c r="C96" s="6"/>
      <c r="D96" s="49">
        <f t="shared" si="6"/>
        <v>0</v>
      </c>
      <c r="E96" s="49">
        <f t="shared" si="7"/>
        <v>0</v>
      </c>
      <c r="F96" s="49">
        <f t="shared" si="2"/>
        <v>0</v>
      </c>
      <c r="G96" s="6"/>
      <c r="H96" s="19"/>
      <c r="I96" s="6"/>
      <c r="J96" s="6"/>
      <c r="K96" s="6"/>
      <c r="L96" s="19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x14ac:dyDescent="0.25">
      <c r="A97" s="18"/>
      <c r="B97" s="6"/>
      <c r="C97" s="6"/>
      <c r="D97" s="49">
        <f t="shared" si="6"/>
        <v>0</v>
      </c>
      <c r="E97" s="49">
        <f t="shared" si="7"/>
        <v>0</v>
      </c>
      <c r="F97" s="49">
        <f t="shared" ref="F97:F142" si="8">SUM(F96+D97-E97)</f>
        <v>0</v>
      </c>
      <c r="G97" s="6"/>
      <c r="H97" s="19"/>
      <c r="I97" s="6"/>
      <c r="J97" s="6"/>
      <c r="K97" s="6"/>
      <c r="L97" s="19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x14ac:dyDescent="0.25">
      <c r="A98" s="18"/>
      <c r="B98" s="6"/>
      <c r="C98" s="6"/>
      <c r="D98" s="49">
        <f t="shared" si="6"/>
        <v>0</v>
      </c>
      <c r="E98" s="49">
        <f t="shared" si="7"/>
        <v>0</v>
      </c>
      <c r="F98" s="49">
        <f t="shared" si="8"/>
        <v>0</v>
      </c>
      <c r="G98" s="6"/>
      <c r="H98" s="19"/>
      <c r="I98" s="6"/>
      <c r="J98" s="6"/>
      <c r="K98" s="6"/>
      <c r="L98" s="19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x14ac:dyDescent="0.25">
      <c r="A99" s="18"/>
      <c r="B99" s="6"/>
      <c r="C99" s="6"/>
      <c r="D99" s="49">
        <f t="shared" si="6"/>
        <v>0</v>
      </c>
      <c r="E99" s="49">
        <f t="shared" si="7"/>
        <v>0</v>
      </c>
      <c r="F99" s="49">
        <f t="shared" si="8"/>
        <v>0</v>
      </c>
      <c r="G99" s="6"/>
      <c r="H99" s="19"/>
      <c r="I99" s="6"/>
      <c r="J99" s="6"/>
      <c r="K99" s="6"/>
      <c r="L99" s="19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x14ac:dyDescent="0.25">
      <c r="A100" s="18"/>
      <c r="B100" s="6"/>
      <c r="C100" s="6"/>
      <c r="D100" s="49">
        <f t="shared" si="6"/>
        <v>0</v>
      </c>
      <c r="E100" s="49">
        <f t="shared" si="7"/>
        <v>0</v>
      </c>
      <c r="F100" s="49">
        <f t="shared" si="8"/>
        <v>0</v>
      </c>
      <c r="G100" s="6"/>
      <c r="H100" s="19"/>
      <c r="I100" s="6"/>
      <c r="J100" s="6"/>
      <c r="K100" s="6"/>
      <c r="L100" s="19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x14ac:dyDescent="0.25">
      <c r="A101" s="18"/>
      <c r="B101" s="6"/>
      <c r="C101" s="6"/>
      <c r="D101" s="49">
        <f t="shared" ref="D101:D132" si="9">SUM(G101:Q101)</f>
        <v>0</v>
      </c>
      <c r="E101" s="49">
        <f t="shared" ref="E101:E132" si="10">SUM(R101:AE101)</f>
        <v>0</v>
      </c>
      <c r="F101" s="49">
        <f t="shared" si="8"/>
        <v>0</v>
      </c>
      <c r="G101" s="6"/>
      <c r="H101" s="19"/>
      <c r="I101" s="6"/>
      <c r="J101" s="6"/>
      <c r="K101" s="6"/>
      <c r="L101" s="19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x14ac:dyDescent="0.25">
      <c r="A102" s="18"/>
      <c r="B102" s="6"/>
      <c r="C102" s="6"/>
      <c r="D102" s="49">
        <f t="shared" si="9"/>
        <v>0</v>
      </c>
      <c r="E102" s="49">
        <f t="shared" si="10"/>
        <v>0</v>
      </c>
      <c r="F102" s="49">
        <f t="shared" si="8"/>
        <v>0</v>
      </c>
      <c r="G102" s="6"/>
      <c r="H102" s="19"/>
      <c r="I102" s="6"/>
      <c r="J102" s="6"/>
      <c r="K102" s="6"/>
      <c r="L102" s="19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x14ac:dyDescent="0.25">
      <c r="A103" s="18"/>
      <c r="B103" s="6"/>
      <c r="C103" s="6"/>
      <c r="D103" s="49">
        <f t="shared" si="9"/>
        <v>0</v>
      </c>
      <c r="E103" s="49">
        <f t="shared" si="10"/>
        <v>0</v>
      </c>
      <c r="F103" s="49">
        <f t="shared" si="8"/>
        <v>0</v>
      </c>
      <c r="G103" s="6"/>
      <c r="H103" s="19"/>
      <c r="I103" s="6"/>
      <c r="J103" s="6"/>
      <c r="K103" s="6"/>
      <c r="L103" s="19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x14ac:dyDescent="0.25">
      <c r="A104" s="18"/>
      <c r="B104" s="6"/>
      <c r="C104" s="6"/>
      <c r="D104" s="49">
        <f t="shared" si="9"/>
        <v>0</v>
      </c>
      <c r="E104" s="49">
        <f t="shared" si="10"/>
        <v>0</v>
      </c>
      <c r="F104" s="49">
        <f t="shared" si="8"/>
        <v>0</v>
      </c>
      <c r="G104" s="6"/>
      <c r="H104" s="19"/>
      <c r="I104" s="6"/>
      <c r="J104" s="6"/>
      <c r="K104" s="6"/>
      <c r="L104" s="19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x14ac:dyDescent="0.25">
      <c r="A105" s="18"/>
      <c r="B105" s="6"/>
      <c r="C105" s="6"/>
      <c r="D105" s="49">
        <f t="shared" si="9"/>
        <v>0</v>
      </c>
      <c r="E105" s="49">
        <f t="shared" si="10"/>
        <v>0</v>
      </c>
      <c r="F105" s="49">
        <f t="shared" si="8"/>
        <v>0</v>
      </c>
      <c r="G105" s="6"/>
      <c r="H105" s="19"/>
      <c r="I105" s="6"/>
      <c r="J105" s="6"/>
      <c r="K105" s="6"/>
      <c r="L105" s="19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x14ac:dyDescent="0.25">
      <c r="A106" s="18"/>
      <c r="B106" s="6"/>
      <c r="C106" s="6"/>
      <c r="D106" s="49">
        <f t="shared" si="9"/>
        <v>0</v>
      </c>
      <c r="E106" s="49">
        <f t="shared" si="10"/>
        <v>0</v>
      </c>
      <c r="F106" s="49">
        <f t="shared" si="8"/>
        <v>0</v>
      </c>
      <c r="G106" s="6"/>
      <c r="H106" s="19"/>
      <c r="I106" s="6"/>
      <c r="J106" s="6"/>
      <c r="K106" s="6"/>
      <c r="L106" s="19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x14ac:dyDescent="0.25">
      <c r="A107" s="18"/>
      <c r="B107" s="6"/>
      <c r="C107" s="6"/>
      <c r="D107" s="49">
        <f t="shared" si="9"/>
        <v>0</v>
      </c>
      <c r="E107" s="49">
        <f t="shared" si="10"/>
        <v>0</v>
      </c>
      <c r="F107" s="49">
        <f t="shared" si="8"/>
        <v>0</v>
      </c>
      <c r="G107" s="6"/>
      <c r="H107" s="19"/>
      <c r="I107" s="6"/>
      <c r="J107" s="6"/>
      <c r="K107" s="6"/>
      <c r="L107" s="19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x14ac:dyDescent="0.25">
      <c r="A108" s="18"/>
      <c r="B108" s="6"/>
      <c r="C108" s="6"/>
      <c r="D108" s="49">
        <f t="shared" si="9"/>
        <v>0</v>
      </c>
      <c r="E108" s="49">
        <f t="shared" si="10"/>
        <v>0</v>
      </c>
      <c r="F108" s="49">
        <f t="shared" si="8"/>
        <v>0</v>
      </c>
      <c r="G108" s="6"/>
      <c r="H108" s="19"/>
      <c r="I108" s="6"/>
      <c r="J108" s="6"/>
      <c r="K108" s="6"/>
      <c r="L108" s="19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x14ac:dyDescent="0.25">
      <c r="A109" s="18"/>
      <c r="B109" s="6"/>
      <c r="C109" s="6"/>
      <c r="D109" s="49">
        <f t="shared" si="9"/>
        <v>0</v>
      </c>
      <c r="E109" s="49">
        <f t="shared" si="10"/>
        <v>0</v>
      </c>
      <c r="F109" s="49">
        <f t="shared" si="8"/>
        <v>0</v>
      </c>
      <c r="G109" s="6"/>
      <c r="H109" s="19"/>
      <c r="I109" s="6"/>
      <c r="J109" s="6"/>
      <c r="K109" s="6"/>
      <c r="L109" s="19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x14ac:dyDescent="0.25">
      <c r="A110" s="18"/>
      <c r="B110" s="6"/>
      <c r="C110" s="6"/>
      <c r="D110" s="49">
        <f t="shared" si="9"/>
        <v>0</v>
      </c>
      <c r="E110" s="49">
        <f t="shared" si="10"/>
        <v>0</v>
      </c>
      <c r="F110" s="49">
        <f t="shared" si="8"/>
        <v>0</v>
      </c>
      <c r="G110" s="6"/>
      <c r="H110" s="19"/>
      <c r="I110" s="6"/>
      <c r="J110" s="6"/>
      <c r="K110" s="6"/>
      <c r="L110" s="19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x14ac:dyDescent="0.25">
      <c r="A111" s="18"/>
      <c r="B111" s="6"/>
      <c r="C111" s="6"/>
      <c r="D111" s="49">
        <f t="shared" si="9"/>
        <v>0</v>
      </c>
      <c r="E111" s="49">
        <f t="shared" si="10"/>
        <v>0</v>
      </c>
      <c r="F111" s="49">
        <f t="shared" si="8"/>
        <v>0</v>
      </c>
      <c r="G111" s="6"/>
      <c r="H111" s="19"/>
      <c r="I111" s="6"/>
      <c r="J111" s="6"/>
      <c r="K111" s="6"/>
      <c r="L111" s="19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x14ac:dyDescent="0.25">
      <c r="A112" s="18"/>
      <c r="B112" s="6"/>
      <c r="C112" s="6"/>
      <c r="D112" s="49">
        <f t="shared" si="9"/>
        <v>0</v>
      </c>
      <c r="E112" s="49">
        <f t="shared" si="10"/>
        <v>0</v>
      </c>
      <c r="F112" s="49">
        <f t="shared" si="8"/>
        <v>0</v>
      </c>
      <c r="G112" s="6"/>
      <c r="H112" s="19"/>
      <c r="I112" s="6"/>
      <c r="J112" s="6"/>
      <c r="K112" s="6"/>
      <c r="L112" s="19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x14ac:dyDescent="0.25">
      <c r="A113" s="18"/>
      <c r="B113" s="6"/>
      <c r="C113" s="6"/>
      <c r="D113" s="49">
        <f t="shared" si="9"/>
        <v>0</v>
      </c>
      <c r="E113" s="49">
        <f t="shared" si="10"/>
        <v>0</v>
      </c>
      <c r="F113" s="49">
        <f t="shared" si="8"/>
        <v>0</v>
      </c>
      <c r="G113" s="6"/>
      <c r="H113" s="19"/>
      <c r="I113" s="6"/>
      <c r="J113" s="6"/>
      <c r="K113" s="6"/>
      <c r="L113" s="19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x14ac:dyDescent="0.25">
      <c r="A114" s="18"/>
      <c r="B114" s="6"/>
      <c r="C114" s="6"/>
      <c r="D114" s="49">
        <f t="shared" si="9"/>
        <v>0</v>
      </c>
      <c r="E114" s="49">
        <f t="shared" si="10"/>
        <v>0</v>
      </c>
      <c r="F114" s="49">
        <f t="shared" si="8"/>
        <v>0</v>
      </c>
      <c r="G114" s="6"/>
      <c r="H114" s="19"/>
      <c r="I114" s="6"/>
      <c r="J114" s="6"/>
      <c r="K114" s="6"/>
      <c r="L114" s="19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x14ac:dyDescent="0.25">
      <c r="A115" s="18"/>
      <c r="B115" s="6"/>
      <c r="C115" s="6"/>
      <c r="D115" s="49">
        <f t="shared" si="9"/>
        <v>0</v>
      </c>
      <c r="E115" s="49">
        <f t="shared" si="10"/>
        <v>0</v>
      </c>
      <c r="F115" s="49">
        <f t="shared" si="8"/>
        <v>0</v>
      </c>
      <c r="G115" s="6"/>
      <c r="H115" s="19"/>
      <c r="I115" s="6"/>
      <c r="J115" s="6"/>
      <c r="K115" s="6"/>
      <c r="L115" s="19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x14ac:dyDescent="0.25">
      <c r="A116" s="18"/>
      <c r="B116" s="6"/>
      <c r="C116" s="6"/>
      <c r="D116" s="49">
        <f t="shared" si="9"/>
        <v>0</v>
      </c>
      <c r="E116" s="49">
        <f t="shared" si="10"/>
        <v>0</v>
      </c>
      <c r="F116" s="49">
        <f t="shared" si="8"/>
        <v>0</v>
      </c>
      <c r="G116" s="6"/>
      <c r="H116" s="19"/>
      <c r="I116" s="6"/>
      <c r="J116" s="6"/>
      <c r="K116" s="6"/>
      <c r="L116" s="19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x14ac:dyDescent="0.25">
      <c r="A117" s="18"/>
      <c r="B117" s="6"/>
      <c r="C117" s="6"/>
      <c r="D117" s="49">
        <f t="shared" si="9"/>
        <v>0</v>
      </c>
      <c r="E117" s="49">
        <f t="shared" si="10"/>
        <v>0</v>
      </c>
      <c r="F117" s="49">
        <f t="shared" si="8"/>
        <v>0</v>
      </c>
      <c r="G117" s="6"/>
      <c r="H117" s="19"/>
      <c r="I117" s="6"/>
      <c r="J117" s="6"/>
      <c r="K117" s="6"/>
      <c r="L117" s="19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x14ac:dyDescent="0.25">
      <c r="A118" s="18"/>
      <c r="B118" s="6"/>
      <c r="C118" s="6"/>
      <c r="D118" s="49">
        <f t="shared" si="9"/>
        <v>0</v>
      </c>
      <c r="E118" s="49">
        <f t="shared" si="10"/>
        <v>0</v>
      </c>
      <c r="F118" s="49">
        <f t="shared" si="8"/>
        <v>0</v>
      </c>
      <c r="G118" s="6"/>
      <c r="H118" s="19"/>
      <c r="I118" s="6"/>
      <c r="J118" s="6"/>
      <c r="K118" s="6"/>
      <c r="L118" s="19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x14ac:dyDescent="0.25">
      <c r="A119" s="18"/>
      <c r="B119" s="6"/>
      <c r="C119" s="6"/>
      <c r="D119" s="49">
        <f t="shared" si="9"/>
        <v>0</v>
      </c>
      <c r="E119" s="49">
        <f t="shared" si="10"/>
        <v>0</v>
      </c>
      <c r="F119" s="49">
        <f t="shared" si="8"/>
        <v>0</v>
      </c>
      <c r="G119" s="6"/>
      <c r="H119" s="19"/>
      <c r="I119" s="6"/>
      <c r="J119" s="6"/>
      <c r="K119" s="6"/>
      <c r="L119" s="19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x14ac:dyDescent="0.25">
      <c r="A120" s="18"/>
      <c r="B120" s="6"/>
      <c r="C120" s="6"/>
      <c r="D120" s="49">
        <f t="shared" si="9"/>
        <v>0</v>
      </c>
      <c r="E120" s="49">
        <f t="shared" si="10"/>
        <v>0</v>
      </c>
      <c r="F120" s="49">
        <f t="shared" si="8"/>
        <v>0</v>
      </c>
      <c r="G120" s="6"/>
      <c r="H120" s="19"/>
      <c r="I120" s="6"/>
      <c r="J120" s="6"/>
      <c r="K120" s="6"/>
      <c r="L120" s="19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x14ac:dyDescent="0.25">
      <c r="A121" s="18"/>
      <c r="B121" s="6"/>
      <c r="C121" s="6"/>
      <c r="D121" s="49">
        <f t="shared" si="9"/>
        <v>0</v>
      </c>
      <c r="E121" s="49">
        <f t="shared" si="10"/>
        <v>0</v>
      </c>
      <c r="F121" s="49">
        <f t="shared" si="8"/>
        <v>0</v>
      </c>
      <c r="G121" s="6"/>
      <c r="H121" s="19"/>
      <c r="I121" s="6"/>
      <c r="J121" s="6"/>
      <c r="K121" s="6"/>
      <c r="L121" s="19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x14ac:dyDescent="0.25">
      <c r="A122" s="18"/>
      <c r="B122" s="6"/>
      <c r="C122" s="6"/>
      <c r="D122" s="49">
        <f t="shared" si="9"/>
        <v>0</v>
      </c>
      <c r="E122" s="49">
        <f t="shared" si="10"/>
        <v>0</v>
      </c>
      <c r="F122" s="49">
        <f t="shared" si="8"/>
        <v>0</v>
      </c>
      <c r="G122" s="6"/>
      <c r="H122" s="19"/>
      <c r="I122" s="6"/>
      <c r="J122" s="6"/>
      <c r="K122" s="6"/>
      <c r="L122" s="19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x14ac:dyDescent="0.25">
      <c r="A123" s="18"/>
      <c r="B123" s="6"/>
      <c r="C123" s="6"/>
      <c r="D123" s="49">
        <f t="shared" si="9"/>
        <v>0</v>
      </c>
      <c r="E123" s="49">
        <f t="shared" si="10"/>
        <v>0</v>
      </c>
      <c r="F123" s="49">
        <f t="shared" si="8"/>
        <v>0</v>
      </c>
      <c r="G123" s="6"/>
      <c r="H123" s="19"/>
      <c r="I123" s="6"/>
      <c r="J123" s="6"/>
      <c r="K123" s="6"/>
      <c r="L123" s="19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x14ac:dyDescent="0.25">
      <c r="A124" s="18"/>
      <c r="B124" s="6"/>
      <c r="C124" s="6"/>
      <c r="D124" s="49">
        <f t="shared" si="9"/>
        <v>0</v>
      </c>
      <c r="E124" s="49">
        <f t="shared" si="10"/>
        <v>0</v>
      </c>
      <c r="F124" s="49">
        <f t="shared" si="8"/>
        <v>0</v>
      </c>
      <c r="G124" s="6"/>
      <c r="H124" s="19"/>
      <c r="I124" s="6"/>
      <c r="J124" s="6"/>
      <c r="K124" s="6"/>
      <c r="L124" s="19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x14ac:dyDescent="0.25">
      <c r="A125" s="18"/>
      <c r="B125" s="6"/>
      <c r="C125" s="6"/>
      <c r="D125" s="49">
        <f t="shared" si="9"/>
        <v>0</v>
      </c>
      <c r="E125" s="49">
        <f t="shared" si="10"/>
        <v>0</v>
      </c>
      <c r="F125" s="49">
        <f t="shared" si="8"/>
        <v>0</v>
      </c>
      <c r="G125" s="6"/>
      <c r="H125" s="19"/>
      <c r="I125" s="6"/>
      <c r="J125" s="6"/>
      <c r="K125" s="6"/>
      <c r="L125" s="19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x14ac:dyDescent="0.25">
      <c r="A126" s="18"/>
      <c r="B126" s="6"/>
      <c r="C126" s="6"/>
      <c r="D126" s="49">
        <f t="shared" si="9"/>
        <v>0</v>
      </c>
      <c r="E126" s="49">
        <f t="shared" si="10"/>
        <v>0</v>
      </c>
      <c r="F126" s="49">
        <f t="shared" si="8"/>
        <v>0</v>
      </c>
      <c r="G126" s="6"/>
      <c r="H126" s="19"/>
      <c r="I126" s="6"/>
      <c r="J126" s="6"/>
      <c r="K126" s="6"/>
      <c r="L126" s="19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x14ac:dyDescent="0.25">
      <c r="A127" s="18"/>
      <c r="B127" s="6"/>
      <c r="C127" s="6"/>
      <c r="D127" s="49">
        <f t="shared" si="9"/>
        <v>0</v>
      </c>
      <c r="E127" s="49">
        <f t="shared" si="10"/>
        <v>0</v>
      </c>
      <c r="F127" s="49">
        <f t="shared" si="8"/>
        <v>0</v>
      </c>
      <c r="G127" s="6"/>
      <c r="H127" s="19"/>
      <c r="I127" s="6"/>
      <c r="J127" s="6"/>
      <c r="K127" s="6"/>
      <c r="L127" s="19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x14ac:dyDescent="0.25">
      <c r="A128" s="18"/>
      <c r="B128" s="6"/>
      <c r="C128" s="6"/>
      <c r="D128" s="49">
        <f t="shared" si="9"/>
        <v>0</v>
      </c>
      <c r="E128" s="49">
        <f t="shared" si="10"/>
        <v>0</v>
      </c>
      <c r="F128" s="49">
        <f t="shared" si="8"/>
        <v>0</v>
      </c>
      <c r="G128" s="6"/>
      <c r="H128" s="19"/>
      <c r="I128" s="6"/>
      <c r="J128" s="6"/>
      <c r="K128" s="6"/>
      <c r="L128" s="19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x14ac:dyDescent="0.25">
      <c r="A129" s="18"/>
      <c r="B129" s="6"/>
      <c r="C129" s="6"/>
      <c r="D129" s="49">
        <f t="shared" si="9"/>
        <v>0</v>
      </c>
      <c r="E129" s="49">
        <f t="shared" si="10"/>
        <v>0</v>
      </c>
      <c r="F129" s="49">
        <f t="shared" si="8"/>
        <v>0</v>
      </c>
      <c r="G129" s="6"/>
      <c r="H129" s="19"/>
      <c r="I129" s="6"/>
      <c r="J129" s="6"/>
      <c r="K129" s="6"/>
      <c r="L129" s="19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x14ac:dyDescent="0.25">
      <c r="A130" s="18"/>
      <c r="B130" s="6"/>
      <c r="C130" s="6"/>
      <c r="D130" s="49">
        <f t="shared" si="9"/>
        <v>0</v>
      </c>
      <c r="E130" s="49">
        <f t="shared" si="10"/>
        <v>0</v>
      </c>
      <c r="F130" s="49">
        <f t="shared" si="8"/>
        <v>0</v>
      </c>
      <c r="G130" s="6"/>
      <c r="H130" s="19"/>
      <c r="I130" s="6"/>
      <c r="J130" s="6"/>
      <c r="K130" s="6"/>
      <c r="L130" s="19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x14ac:dyDescent="0.25">
      <c r="A131" s="18"/>
      <c r="B131" s="6"/>
      <c r="C131" s="6"/>
      <c r="D131" s="49">
        <f t="shared" si="9"/>
        <v>0</v>
      </c>
      <c r="E131" s="49">
        <f t="shared" si="10"/>
        <v>0</v>
      </c>
      <c r="F131" s="49">
        <f t="shared" si="8"/>
        <v>0</v>
      </c>
      <c r="G131" s="6"/>
      <c r="H131" s="19"/>
      <c r="I131" s="6"/>
      <c r="J131" s="6"/>
      <c r="K131" s="6"/>
      <c r="L131" s="19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x14ac:dyDescent="0.25">
      <c r="A132" s="18"/>
      <c r="B132" s="6"/>
      <c r="C132" s="6"/>
      <c r="D132" s="49">
        <f t="shared" si="9"/>
        <v>0</v>
      </c>
      <c r="E132" s="49">
        <f t="shared" si="10"/>
        <v>0</v>
      </c>
      <c r="F132" s="49">
        <f t="shared" si="8"/>
        <v>0</v>
      </c>
      <c r="G132" s="6"/>
      <c r="H132" s="19"/>
      <c r="I132" s="6"/>
      <c r="J132" s="6"/>
      <c r="K132" s="6"/>
      <c r="L132" s="19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x14ac:dyDescent="0.25">
      <c r="A133" s="18"/>
      <c r="B133" s="6"/>
      <c r="C133" s="6"/>
      <c r="D133" s="49">
        <f t="shared" ref="D133:D149" si="11">SUM(G133:Q133)</f>
        <v>0</v>
      </c>
      <c r="E133" s="49">
        <f t="shared" ref="E133:E149" si="12">SUM(R133:AE133)</f>
        <v>0</v>
      </c>
      <c r="F133" s="49">
        <f t="shared" si="8"/>
        <v>0</v>
      </c>
      <c r="G133" s="6"/>
      <c r="H133" s="19"/>
      <c r="I133" s="6"/>
      <c r="J133" s="6"/>
      <c r="K133" s="6"/>
      <c r="L133" s="19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x14ac:dyDescent="0.25">
      <c r="A134" s="18"/>
      <c r="B134" s="6"/>
      <c r="C134" s="6"/>
      <c r="D134" s="49">
        <f t="shared" si="11"/>
        <v>0</v>
      </c>
      <c r="E134" s="49">
        <f t="shared" si="12"/>
        <v>0</v>
      </c>
      <c r="F134" s="49">
        <f t="shared" si="8"/>
        <v>0</v>
      </c>
      <c r="G134" s="6"/>
      <c r="H134" s="19"/>
      <c r="I134" s="6"/>
      <c r="J134" s="6"/>
      <c r="K134" s="6"/>
      <c r="L134" s="19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x14ac:dyDescent="0.25">
      <c r="A135" s="18"/>
      <c r="B135" s="6"/>
      <c r="C135" s="6"/>
      <c r="D135" s="49">
        <f t="shared" si="11"/>
        <v>0</v>
      </c>
      <c r="E135" s="49">
        <f t="shared" si="12"/>
        <v>0</v>
      </c>
      <c r="F135" s="49">
        <f t="shared" si="8"/>
        <v>0</v>
      </c>
      <c r="G135" s="6"/>
      <c r="H135" s="19"/>
      <c r="I135" s="6"/>
      <c r="J135" s="6"/>
      <c r="K135" s="6"/>
      <c r="L135" s="19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x14ac:dyDescent="0.25">
      <c r="A136" s="18"/>
      <c r="B136" s="6"/>
      <c r="C136" s="6"/>
      <c r="D136" s="49">
        <f t="shared" si="11"/>
        <v>0</v>
      </c>
      <c r="E136" s="49">
        <f t="shared" si="12"/>
        <v>0</v>
      </c>
      <c r="F136" s="49">
        <f t="shared" si="8"/>
        <v>0</v>
      </c>
      <c r="G136" s="6"/>
      <c r="H136" s="19"/>
      <c r="I136" s="6"/>
      <c r="J136" s="6"/>
      <c r="K136" s="6"/>
      <c r="L136" s="19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x14ac:dyDescent="0.25">
      <c r="A137" s="18"/>
      <c r="B137" s="6"/>
      <c r="C137" s="6"/>
      <c r="D137" s="49">
        <f t="shared" si="11"/>
        <v>0</v>
      </c>
      <c r="E137" s="49">
        <f t="shared" si="12"/>
        <v>0</v>
      </c>
      <c r="F137" s="49">
        <f t="shared" si="8"/>
        <v>0</v>
      </c>
      <c r="G137" s="6"/>
      <c r="H137" s="19"/>
      <c r="I137" s="6"/>
      <c r="J137" s="6"/>
      <c r="K137" s="6"/>
      <c r="L137" s="19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x14ac:dyDescent="0.25">
      <c r="A138" s="18"/>
      <c r="B138" s="6"/>
      <c r="C138" s="6"/>
      <c r="D138" s="49">
        <f t="shared" si="11"/>
        <v>0</v>
      </c>
      <c r="E138" s="49">
        <f t="shared" si="12"/>
        <v>0</v>
      </c>
      <c r="F138" s="49">
        <f t="shared" si="8"/>
        <v>0</v>
      </c>
      <c r="G138" s="6"/>
      <c r="H138" s="19"/>
      <c r="I138" s="6"/>
      <c r="J138" s="6"/>
      <c r="K138" s="6"/>
      <c r="L138" s="19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x14ac:dyDescent="0.25">
      <c r="A139" s="18"/>
      <c r="B139" s="6"/>
      <c r="C139" s="6"/>
      <c r="D139" s="49">
        <f t="shared" si="11"/>
        <v>0</v>
      </c>
      <c r="E139" s="49">
        <f t="shared" si="12"/>
        <v>0</v>
      </c>
      <c r="F139" s="49">
        <f t="shared" si="8"/>
        <v>0</v>
      </c>
      <c r="G139" s="6"/>
      <c r="H139" s="19"/>
      <c r="I139" s="6"/>
      <c r="J139" s="6"/>
      <c r="K139" s="6"/>
      <c r="L139" s="19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x14ac:dyDescent="0.25">
      <c r="A140" s="18"/>
      <c r="B140" s="6"/>
      <c r="C140" s="6"/>
      <c r="D140" s="49">
        <f t="shared" si="11"/>
        <v>0</v>
      </c>
      <c r="E140" s="49">
        <f t="shared" si="12"/>
        <v>0</v>
      </c>
      <c r="F140" s="49">
        <f t="shared" si="8"/>
        <v>0</v>
      </c>
      <c r="G140" s="6"/>
      <c r="H140" s="19"/>
      <c r="I140" s="6"/>
      <c r="J140" s="6"/>
      <c r="K140" s="6"/>
      <c r="L140" s="19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x14ac:dyDescent="0.25">
      <c r="A141" s="18"/>
      <c r="B141" s="6"/>
      <c r="C141" s="6"/>
      <c r="D141" s="49">
        <f t="shared" si="11"/>
        <v>0</v>
      </c>
      <c r="E141" s="49">
        <f t="shared" si="12"/>
        <v>0</v>
      </c>
      <c r="F141" s="49">
        <f t="shared" si="8"/>
        <v>0</v>
      </c>
      <c r="G141" s="6"/>
      <c r="H141" s="19"/>
      <c r="I141" s="6"/>
      <c r="J141" s="6"/>
      <c r="K141" s="6"/>
      <c r="L141" s="19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x14ac:dyDescent="0.25">
      <c r="A142" s="18"/>
      <c r="B142" s="6"/>
      <c r="C142" s="6"/>
      <c r="D142" s="49">
        <f t="shared" si="11"/>
        <v>0</v>
      </c>
      <c r="E142" s="49">
        <f t="shared" si="12"/>
        <v>0</v>
      </c>
      <c r="F142" s="49">
        <f t="shared" si="8"/>
        <v>0</v>
      </c>
      <c r="G142" s="6"/>
      <c r="H142" s="19"/>
      <c r="I142" s="6"/>
      <c r="J142" s="6"/>
      <c r="K142" s="6"/>
      <c r="L142" s="19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x14ac:dyDescent="0.25">
      <c r="A143" s="18"/>
      <c r="B143" s="6"/>
      <c r="C143" s="6"/>
      <c r="D143" s="49">
        <f t="shared" si="11"/>
        <v>0</v>
      </c>
      <c r="E143" s="49">
        <f t="shared" si="12"/>
        <v>0</v>
      </c>
      <c r="F143" s="49">
        <f t="shared" ref="F143:F149" si="13">SUM(F142+D143-E143)</f>
        <v>0</v>
      </c>
      <c r="G143" s="6"/>
      <c r="H143" s="19"/>
      <c r="I143" s="6"/>
      <c r="J143" s="6"/>
      <c r="K143" s="6"/>
      <c r="L143" s="19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x14ac:dyDescent="0.25">
      <c r="A144" s="18"/>
      <c r="B144" s="6"/>
      <c r="C144" s="6"/>
      <c r="D144" s="49">
        <f t="shared" si="11"/>
        <v>0</v>
      </c>
      <c r="E144" s="49">
        <f t="shared" si="12"/>
        <v>0</v>
      </c>
      <c r="F144" s="49">
        <f t="shared" si="13"/>
        <v>0</v>
      </c>
      <c r="G144" s="6"/>
      <c r="H144" s="19"/>
      <c r="I144" s="6"/>
      <c r="J144" s="6"/>
      <c r="K144" s="6"/>
      <c r="L144" s="19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x14ac:dyDescent="0.25">
      <c r="A145" s="18"/>
      <c r="B145" s="6"/>
      <c r="C145" s="6"/>
      <c r="D145" s="49">
        <f t="shared" si="11"/>
        <v>0</v>
      </c>
      <c r="E145" s="49">
        <f t="shared" si="12"/>
        <v>0</v>
      </c>
      <c r="F145" s="49">
        <f t="shared" si="13"/>
        <v>0</v>
      </c>
      <c r="G145" s="6"/>
      <c r="H145" s="19"/>
      <c r="I145" s="6"/>
      <c r="J145" s="6"/>
      <c r="K145" s="6"/>
      <c r="L145" s="19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x14ac:dyDescent="0.25">
      <c r="A146" s="18"/>
      <c r="B146" s="6"/>
      <c r="C146" s="6"/>
      <c r="D146" s="49">
        <f t="shared" si="11"/>
        <v>0</v>
      </c>
      <c r="E146" s="49">
        <f t="shared" si="12"/>
        <v>0</v>
      </c>
      <c r="F146" s="49">
        <f t="shared" si="13"/>
        <v>0</v>
      </c>
      <c r="G146" s="6"/>
      <c r="H146" s="19"/>
      <c r="I146" s="6"/>
      <c r="J146" s="6"/>
      <c r="K146" s="6"/>
      <c r="L146" s="19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x14ac:dyDescent="0.25">
      <c r="A147" s="18"/>
      <c r="B147" s="6"/>
      <c r="C147" s="6"/>
      <c r="D147" s="49">
        <f t="shared" si="11"/>
        <v>0</v>
      </c>
      <c r="E147" s="49">
        <f t="shared" si="12"/>
        <v>0</v>
      </c>
      <c r="F147" s="49">
        <f t="shared" si="13"/>
        <v>0</v>
      </c>
      <c r="G147" s="6"/>
      <c r="H147" s="19"/>
      <c r="I147" s="6"/>
      <c r="J147" s="6"/>
      <c r="K147" s="6"/>
      <c r="L147" s="19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x14ac:dyDescent="0.25">
      <c r="A148" s="18"/>
      <c r="B148" s="6"/>
      <c r="C148" s="6"/>
      <c r="D148" s="49">
        <f t="shared" si="11"/>
        <v>0</v>
      </c>
      <c r="E148" s="49">
        <f t="shared" si="12"/>
        <v>0</v>
      </c>
      <c r="F148" s="49">
        <f t="shared" si="13"/>
        <v>0</v>
      </c>
      <c r="G148" s="6"/>
      <c r="H148" s="19"/>
      <c r="I148" s="6"/>
      <c r="J148" s="6"/>
      <c r="K148" s="6"/>
      <c r="L148" s="19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x14ac:dyDescent="0.25">
      <c r="A149" s="18"/>
      <c r="B149" s="6"/>
      <c r="C149" s="6"/>
      <c r="D149" s="49">
        <f t="shared" si="11"/>
        <v>0</v>
      </c>
      <c r="E149" s="49">
        <f t="shared" si="12"/>
        <v>0</v>
      </c>
      <c r="F149" s="49">
        <f t="shared" si="13"/>
        <v>0</v>
      </c>
      <c r="G149" s="6"/>
      <c r="H149" s="19"/>
      <c r="I149" s="6"/>
      <c r="J149" s="6"/>
      <c r="K149" s="6"/>
      <c r="L149" s="19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s="5" customFormat="1" ht="15.75" x14ac:dyDescent="0.25">
      <c r="A150" s="35"/>
      <c r="B150" s="36" t="s">
        <v>30</v>
      </c>
      <c r="C150" s="37"/>
      <c r="D150" s="38">
        <f>SUM(D5:D149)</f>
        <v>0</v>
      </c>
      <c r="E150" s="38">
        <f>SUM(E5:E149)</f>
        <v>0</v>
      </c>
      <c r="F150" s="38"/>
      <c r="G150" s="38">
        <f>SUM(G5:G149)</f>
        <v>0</v>
      </c>
      <c r="H150" s="39">
        <f>SUM(H5:H149)</f>
        <v>0</v>
      </c>
      <c r="I150" s="39">
        <f t="shared" ref="I150:O150" si="14">SUM(I5:I149)</f>
        <v>0</v>
      </c>
      <c r="J150" s="39">
        <f t="shared" si="14"/>
        <v>0</v>
      </c>
      <c r="K150" s="39">
        <f t="shared" si="14"/>
        <v>0</v>
      </c>
      <c r="L150" s="39">
        <f t="shared" si="14"/>
        <v>0</v>
      </c>
      <c r="M150" s="39">
        <f t="shared" si="14"/>
        <v>0</v>
      </c>
      <c r="N150" s="39">
        <f t="shared" si="14"/>
        <v>0</v>
      </c>
      <c r="O150" s="39">
        <f t="shared" si="14"/>
        <v>0</v>
      </c>
      <c r="P150" s="39">
        <f t="shared" ref="P150:Q150" si="15">SUM(P5:P149)</f>
        <v>0</v>
      </c>
      <c r="Q150" s="39">
        <f t="shared" si="15"/>
        <v>0</v>
      </c>
      <c r="R150" s="38">
        <f>SUM(R5:R149)</f>
        <v>0</v>
      </c>
      <c r="S150" s="38">
        <f>SUM(S5:S149)</f>
        <v>0</v>
      </c>
      <c r="T150" s="38">
        <f t="shared" ref="T150:AE150" si="16">SUM(T5:T149)</f>
        <v>0</v>
      </c>
      <c r="U150" s="38">
        <f t="shared" si="16"/>
        <v>0</v>
      </c>
      <c r="V150" s="38">
        <f t="shared" si="16"/>
        <v>0</v>
      </c>
      <c r="W150" s="38">
        <f t="shared" si="16"/>
        <v>0</v>
      </c>
      <c r="X150" s="38">
        <f t="shared" si="16"/>
        <v>0</v>
      </c>
      <c r="Y150" s="38">
        <f t="shared" si="16"/>
        <v>0</v>
      </c>
      <c r="Z150" s="38">
        <f t="shared" si="16"/>
        <v>0</v>
      </c>
      <c r="AA150" s="38">
        <f>SUM(AA5:AA149)</f>
        <v>0</v>
      </c>
      <c r="AB150" s="38">
        <f t="shared" si="16"/>
        <v>0</v>
      </c>
      <c r="AC150" s="38">
        <f t="shared" si="16"/>
        <v>0</v>
      </c>
      <c r="AD150" s="38">
        <f t="shared" si="16"/>
        <v>0</v>
      </c>
      <c r="AE150" s="38">
        <f t="shared" si="16"/>
        <v>0</v>
      </c>
    </row>
    <row r="151" spans="1:31" s="5" customFormat="1" ht="15.75" x14ac:dyDescent="0.25">
      <c r="A151" s="28"/>
      <c r="B151" s="28"/>
      <c r="C151" s="28"/>
      <c r="D151" s="28"/>
      <c r="E151" s="28"/>
      <c r="F151" s="28"/>
      <c r="G151" s="28"/>
      <c r="H151" s="29"/>
      <c r="I151" s="28"/>
      <c r="J151" s="28"/>
      <c r="K151" s="28"/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  <row r="152" spans="1:31" s="5" customFormat="1" ht="15.75" x14ac:dyDescent="0.25">
      <c r="A152" s="40"/>
      <c r="B152" s="41" t="s">
        <v>31</v>
      </c>
      <c r="C152" s="42"/>
      <c r="D152" s="42"/>
      <c r="E152" s="42"/>
      <c r="F152" s="42"/>
      <c r="G152" s="43">
        <f>SUMIF($A$5:$A$149,"Interim",G5:G149)</f>
        <v>0</v>
      </c>
      <c r="H152" s="43">
        <f t="shared" ref="H152:AE152" si="17">SUMIF($A$5:$A$149,"Interim",H5:H149)</f>
        <v>0</v>
      </c>
      <c r="I152" s="43">
        <f t="shared" si="17"/>
        <v>0</v>
      </c>
      <c r="J152" s="43">
        <f t="shared" si="17"/>
        <v>0</v>
      </c>
      <c r="K152" s="43">
        <f t="shared" si="17"/>
        <v>0</v>
      </c>
      <c r="L152" s="43">
        <f t="shared" si="17"/>
        <v>0</v>
      </c>
      <c r="M152" s="43">
        <f t="shared" si="17"/>
        <v>0</v>
      </c>
      <c r="N152" s="43">
        <f t="shared" si="17"/>
        <v>0</v>
      </c>
      <c r="O152" s="43">
        <f t="shared" si="17"/>
        <v>0</v>
      </c>
      <c r="P152" s="43">
        <f t="shared" ref="P152:Q152" si="18">SUMIF($A$5:$A$149,"Interim",P5:P149)</f>
        <v>0</v>
      </c>
      <c r="Q152" s="43">
        <f t="shared" si="18"/>
        <v>0</v>
      </c>
      <c r="R152" s="43">
        <f t="shared" si="17"/>
        <v>0</v>
      </c>
      <c r="S152" s="43">
        <f t="shared" si="17"/>
        <v>0</v>
      </c>
      <c r="T152" s="43">
        <f t="shared" si="17"/>
        <v>0</v>
      </c>
      <c r="U152" s="43">
        <f t="shared" si="17"/>
        <v>0</v>
      </c>
      <c r="V152" s="43">
        <f t="shared" si="17"/>
        <v>0</v>
      </c>
      <c r="W152" s="43">
        <f t="shared" si="17"/>
        <v>0</v>
      </c>
      <c r="X152" s="43">
        <f t="shared" si="17"/>
        <v>0</v>
      </c>
      <c r="Y152" s="43">
        <f t="shared" si="17"/>
        <v>0</v>
      </c>
      <c r="Z152" s="43">
        <f t="shared" si="17"/>
        <v>0</v>
      </c>
      <c r="AA152" s="43">
        <f t="shared" si="17"/>
        <v>0</v>
      </c>
      <c r="AB152" s="43">
        <f t="shared" si="17"/>
        <v>0</v>
      </c>
      <c r="AC152" s="43">
        <f t="shared" si="17"/>
        <v>0</v>
      </c>
      <c r="AD152" s="43">
        <f t="shared" si="17"/>
        <v>0</v>
      </c>
      <c r="AE152" s="43">
        <f t="shared" si="17"/>
        <v>0</v>
      </c>
    </row>
  </sheetData>
  <sheetProtection algorithmName="SHA-512" hashValue="Ez4IYgd7vwSLHxYp16G1q1Xi31DeWJvQ4xFwMGukIU9tNxq6LY56ttcZejPtac0Oq2eTXwiigt+BaUOTbiMfGQ==" saltValue="NYsCao+DP3fZeKlWC5qrCQ==" spinCount="100000" sheet="1" selectLockedCells="1"/>
  <mergeCells count="8">
    <mergeCell ref="M4:Q4"/>
    <mergeCell ref="R1:AE1"/>
    <mergeCell ref="R2:AE2"/>
    <mergeCell ref="D3:F3"/>
    <mergeCell ref="B1:F1"/>
    <mergeCell ref="B2:F2"/>
    <mergeCell ref="G1:Q1"/>
    <mergeCell ref="G2:Q2"/>
  </mergeCell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Lists'!$A$1:$A$2</xm:f>
          </x14:formula1>
          <xm:sqref>A5:A149</xm:sqref>
        </x14:dataValidation>
        <x14:dataValidation type="list" allowBlank="1" showInputMessage="1" showErrorMessage="1">
          <x14:formula1>
            <xm:f>'Dropdown Lists'!$C$1:$C$2</xm:f>
          </x14:formula1>
          <xm:sqref>B5:B149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pane xSplit="1" ySplit="2" topLeftCell="F3" activePane="bottomRight" state="frozen"/>
      <selection pane="topRight" activeCell="C1" sqref="C1"/>
      <selection pane="bottomLeft" activeCell="A3" sqref="A3"/>
      <selection pane="bottomRight" activeCell="F19" sqref="F19"/>
    </sheetView>
  </sheetViews>
  <sheetFormatPr defaultRowHeight="15" x14ac:dyDescent="0.25"/>
  <cols>
    <col min="1" max="1" width="25.140625" customWidth="1"/>
    <col min="2" max="2" width="18.28515625" customWidth="1"/>
    <col min="3" max="3" width="12.42578125" customWidth="1"/>
    <col min="4" max="4" width="15.85546875" customWidth="1"/>
    <col min="5" max="6" width="13.28515625" customWidth="1"/>
    <col min="7" max="7" width="13.7109375" customWidth="1"/>
    <col min="8" max="8" width="14.28515625" customWidth="1"/>
    <col min="9" max="9" width="13.28515625" customWidth="1"/>
    <col min="10" max="10" width="13.5703125" customWidth="1"/>
    <col min="11" max="11" width="13.28515625" customWidth="1"/>
    <col min="12" max="12" width="15.5703125" customWidth="1"/>
    <col min="13" max="13" width="13.28515625" customWidth="1"/>
    <col min="14" max="14" width="21" customWidth="1"/>
    <col min="15" max="15" width="19.42578125" customWidth="1"/>
    <col min="16" max="16" width="21.5703125" customWidth="1"/>
    <col min="17" max="17" width="21.7109375" customWidth="1"/>
    <col min="18" max="18" width="21.140625" customWidth="1"/>
    <col min="19" max="19" width="19.42578125" customWidth="1"/>
  </cols>
  <sheetData>
    <row r="1" spans="1:19" ht="15.75" thickBot="1" x14ac:dyDescent="0.3">
      <c r="B1" s="81"/>
      <c r="C1" s="81"/>
      <c r="D1" s="81"/>
      <c r="E1" s="81"/>
      <c r="F1" s="81"/>
    </row>
    <row r="2" spans="1:19" s="61" customFormat="1" ht="48" thickBot="1" x14ac:dyDescent="0.3">
      <c r="A2" s="62" t="s">
        <v>87</v>
      </c>
      <c r="B2" s="62" t="s">
        <v>43</v>
      </c>
      <c r="C2" s="62" t="s">
        <v>89</v>
      </c>
      <c r="D2" s="62" t="s">
        <v>100</v>
      </c>
      <c r="E2" s="62" t="s">
        <v>115</v>
      </c>
      <c r="F2" s="62" t="s">
        <v>47</v>
      </c>
      <c r="G2" s="62" t="str">
        <f>'Transaction Journal'!M3</f>
        <v>Fundraiser 1</v>
      </c>
      <c r="H2" s="62" t="str">
        <f>'Transaction Journal'!N3</f>
        <v>Fundraiser 2</v>
      </c>
      <c r="I2" s="62" t="str">
        <f>'Transaction Journal'!O3</f>
        <v>Fundraiser 3</v>
      </c>
      <c r="J2" s="62" t="str">
        <f>'Transaction Journal'!P3</f>
        <v>Fundraiser 4</v>
      </c>
      <c r="K2" s="62" t="str">
        <f>'Transaction Journal'!Q3</f>
        <v>Fundraiser 5</v>
      </c>
      <c r="L2" s="62" t="s">
        <v>97</v>
      </c>
      <c r="M2" s="62" t="s">
        <v>81</v>
      </c>
      <c r="N2" s="62" t="s">
        <v>118</v>
      </c>
      <c r="O2" s="62" t="s">
        <v>82</v>
      </c>
      <c r="P2" s="62" t="s">
        <v>83</v>
      </c>
      <c r="Q2" s="62" t="s">
        <v>84</v>
      </c>
      <c r="R2" s="62" t="s">
        <v>117</v>
      </c>
      <c r="S2" s="62" t="s">
        <v>98</v>
      </c>
    </row>
    <row r="3" spans="1:19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80">
        <f>SUM(C3:K3)</f>
        <v>0</v>
      </c>
      <c r="M3" s="68">
        <f>'5050'!H2</f>
        <v>0</v>
      </c>
      <c r="N3" s="67">
        <f>M3+L3+B3</f>
        <v>0</v>
      </c>
      <c r="O3" s="67">
        <f>IFERROR('Transaction Journal'!$E$150/COUNTIF('Player Banks'!$A$3:$A$22,"&lt;&gt;"),0)</f>
        <v>0</v>
      </c>
      <c r="P3" s="67">
        <f>N3-O3</f>
        <v>0</v>
      </c>
      <c r="Q3" s="67">
        <f>IF(AND(P3&gt;0,P3&gt;B3),B3,IF(P3&lt;0,0,P3))</f>
        <v>0</v>
      </c>
      <c r="R3" s="67">
        <f>IF(P3-Q3&gt;M3,M3,IF(P3-Q3&lt;0,0,P3-Q3))</f>
        <v>0</v>
      </c>
      <c r="S3" s="67">
        <f>IF(P3-SUM(Q3:R3)&lt;0,0,P3-SUM(Q3:R3))</f>
        <v>0</v>
      </c>
    </row>
    <row r="4" spans="1:19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80">
        <f t="shared" ref="L4:L22" si="0">SUM(C4:K4)</f>
        <v>0</v>
      </c>
      <c r="M4" s="68">
        <f>'5050'!H3</f>
        <v>0</v>
      </c>
      <c r="N4" s="67">
        <f t="shared" ref="N4:N22" si="1">M4+L4+B4</f>
        <v>0</v>
      </c>
      <c r="O4" s="67">
        <f>IFERROR(IF(SUM(O3)='Transaction Journal'!$E$150,0,'Transaction Journal'!$E$150/COUNTIF('Player Banks'!$A$3:$A$22,"&lt;&gt;")),0)</f>
        <v>0</v>
      </c>
      <c r="P4" s="67">
        <f t="shared" ref="P4:P22" si="2">N4-O4</f>
        <v>0</v>
      </c>
      <c r="Q4" s="67">
        <f t="shared" ref="Q4:Q22" si="3">IF(AND(P4&gt;0,P4&gt;B4),B4,IF(P4&lt;0,0,P4))</f>
        <v>0</v>
      </c>
      <c r="R4" s="67">
        <f t="shared" ref="R4:R22" si="4">IF(P4-Q4&gt;M4,M4,IF(P4-Q4&lt;0,0,P4-Q4))</f>
        <v>0</v>
      </c>
      <c r="S4" s="67">
        <f t="shared" ref="S4:S22" si="5">IF(P4-SUM(Q4:R4)&lt;0,0,P4-SUM(Q4:R4))</f>
        <v>0</v>
      </c>
    </row>
    <row r="5" spans="1:19" x14ac:dyDescent="0.2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80">
        <f t="shared" si="0"/>
        <v>0</v>
      </c>
      <c r="M5" s="68">
        <f>'5050'!H4</f>
        <v>0</v>
      </c>
      <c r="N5" s="67">
        <f t="shared" si="1"/>
        <v>0</v>
      </c>
      <c r="O5" s="67">
        <f>IFERROR(IF(SUM($O$3:O4)='Transaction Journal'!$E$150,0,'Transaction Journal'!$E$150/COUNTIF('Player Banks'!$A$3:$A$22,"&lt;&gt;")),0)</f>
        <v>0</v>
      </c>
      <c r="P5" s="67">
        <f t="shared" si="2"/>
        <v>0</v>
      </c>
      <c r="Q5" s="67">
        <f t="shared" si="3"/>
        <v>0</v>
      </c>
      <c r="R5" s="67">
        <f t="shared" si="4"/>
        <v>0</v>
      </c>
      <c r="S5" s="67">
        <f t="shared" si="5"/>
        <v>0</v>
      </c>
    </row>
    <row r="6" spans="1:19" x14ac:dyDescent="0.2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80">
        <f t="shared" si="0"/>
        <v>0</v>
      </c>
      <c r="M6" s="68">
        <f>'5050'!H5</f>
        <v>0</v>
      </c>
      <c r="N6" s="67">
        <f t="shared" si="1"/>
        <v>0</v>
      </c>
      <c r="O6" s="67">
        <f>IFERROR(IF(SUM($O$3:O5)='Transaction Journal'!$E$150,0,'Transaction Journal'!$E$150/COUNTIF('Player Banks'!$A$3:$A$22,"&lt;&gt;")),0)</f>
        <v>0</v>
      </c>
      <c r="P6" s="67">
        <f t="shared" si="2"/>
        <v>0</v>
      </c>
      <c r="Q6" s="67">
        <f t="shared" si="3"/>
        <v>0</v>
      </c>
      <c r="R6" s="67">
        <f t="shared" si="4"/>
        <v>0</v>
      </c>
      <c r="S6" s="67">
        <f t="shared" si="5"/>
        <v>0</v>
      </c>
    </row>
    <row r="7" spans="1:19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80">
        <f t="shared" si="0"/>
        <v>0</v>
      </c>
      <c r="M7" s="68">
        <f>'5050'!H6</f>
        <v>0</v>
      </c>
      <c r="N7" s="67">
        <f t="shared" si="1"/>
        <v>0</v>
      </c>
      <c r="O7" s="67">
        <f>IFERROR(IF(SUM($O$3:O6)='Transaction Journal'!$E$150,0,'Transaction Journal'!$E$150/COUNTIF('Player Banks'!$A$3:$A$22,"&lt;&gt;")),0)</f>
        <v>0</v>
      </c>
      <c r="P7" s="67">
        <f t="shared" si="2"/>
        <v>0</v>
      </c>
      <c r="Q7" s="67">
        <f t="shared" si="3"/>
        <v>0</v>
      </c>
      <c r="R7" s="67">
        <f t="shared" si="4"/>
        <v>0</v>
      </c>
      <c r="S7" s="67">
        <f t="shared" si="5"/>
        <v>0</v>
      </c>
    </row>
    <row r="8" spans="1:19" x14ac:dyDescent="0.25">
      <c r="A8" s="63"/>
      <c r="B8" s="65"/>
      <c r="C8" s="65"/>
      <c r="D8" s="65"/>
      <c r="E8" s="65"/>
      <c r="F8" s="65"/>
      <c r="G8" s="66"/>
      <c r="H8" s="64"/>
      <c r="I8" s="64"/>
      <c r="J8" s="64"/>
      <c r="K8" s="64"/>
      <c r="L8" s="80">
        <f t="shared" si="0"/>
        <v>0</v>
      </c>
      <c r="M8" s="68">
        <f>'5050'!H7</f>
        <v>0</v>
      </c>
      <c r="N8" s="67">
        <f t="shared" si="1"/>
        <v>0</v>
      </c>
      <c r="O8" s="67">
        <f>IFERROR(IF(SUM($O$3:O7)='Transaction Journal'!$E$150,0,'Transaction Journal'!$E$150/COUNTIF('Player Banks'!$A$3:$A$22,"&lt;&gt;")),0)</f>
        <v>0</v>
      </c>
      <c r="P8" s="67">
        <f t="shared" si="2"/>
        <v>0</v>
      </c>
      <c r="Q8" s="67">
        <f t="shared" si="3"/>
        <v>0</v>
      </c>
      <c r="R8" s="67">
        <f t="shared" si="4"/>
        <v>0</v>
      </c>
      <c r="S8" s="67">
        <f t="shared" si="5"/>
        <v>0</v>
      </c>
    </row>
    <row r="9" spans="1:19" x14ac:dyDescent="0.25">
      <c r="A9" s="63"/>
      <c r="B9" s="65"/>
      <c r="C9" s="65"/>
      <c r="D9" s="65"/>
      <c r="E9" s="65"/>
      <c r="F9" s="65"/>
      <c r="G9" s="65"/>
      <c r="H9" s="64"/>
      <c r="I9" s="64"/>
      <c r="J9" s="64"/>
      <c r="K9" s="64"/>
      <c r="L9" s="80">
        <f t="shared" si="0"/>
        <v>0</v>
      </c>
      <c r="M9" s="68">
        <f>'5050'!H8</f>
        <v>0</v>
      </c>
      <c r="N9" s="67">
        <f t="shared" si="1"/>
        <v>0</v>
      </c>
      <c r="O9" s="67">
        <f>IFERROR(IF(SUM($O$3:O8)='Transaction Journal'!$E$150,0,'Transaction Journal'!$E$150/COUNTIF('Player Banks'!$A$3:$A$22,"&lt;&gt;")),0)</f>
        <v>0</v>
      </c>
      <c r="P9" s="67">
        <f t="shared" si="2"/>
        <v>0</v>
      </c>
      <c r="Q9" s="67">
        <f t="shared" si="3"/>
        <v>0</v>
      </c>
      <c r="R9" s="67">
        <f t="shared" si="4"/>
        <v>0</v>
      </c>
      <c r="S9" s="67">
        <f t="shared" si="5"/>
        <v>0</v>
      </c>
    </row>
    <row r="10" spans="1:19" x14ac:dyDescent="0.25">
      <c r="A10" s="63"/>
      <c r="B10" s="65"/>
      <c r="C10" s="65"/>
      <c r="D10" s="65"/>
      <c r="E10" s="65"/>
      <c r="F10" s="65"/>
      <c r="G10" s="65"/>
      <c r="H10" s="64"/>
      <c r="I10" s="64"/>
      <c r="J10" s="64"/>
      <c r="K10" s="64"/>
      <c r="L10" s="80">
        <f t="shared" si="0"/>
        <v>0</v>
      </c>
      <c r="M10" s="68">
        <f>'5050'!H9</f>
        <v>0</v>
      </c>
      <c r="N10" s="67">
        <f t="shared" si="1"/>
        <v>0</v>
      </c>
      <c r="O10" s="67">
        <f>IFERROR(IF(SUM($O$3:O9)='Transaction Journal'!$E$150,0,'Transaction Journal'!$E$150/COUNTIF('Player Banks'!$A$3:$A$22,"&lt;&gt;")),0)</f>
        <v>0</v>
      </c>
      <c r="P10" s="67">
        <f t="shared" si="2"/>
        <v>0</v>
      </c>
      <c r="Q10" s="67">
        <f t="shared" si="3"/>
        <v>0</v>
      </c>
      <c r="R10" s="67">
        <f t="shared" si="4"/>
        <v>0</v>
      </c>
      <c r="S10" s="67">
        <f t="shared" si="5"/>
        <v>0</v>
      </c>
    </row>
    <row r="11" spans="1:19" x14ac:dyDescent="0.25">
      <c r="A11" s="63"/>
      <c r="B11" s="65"/>
      <c r="C11" s="65"/>
      <c r="D11" s="65"/>
      <c r="E11" s="65"/>
      <c r="F11" s="65"/>
      <c r="G11" s="66"/>
      <c r="H11" s="64"/>
      <c r="I11" s="64"/>
      <c r="J11" s="64"/>
      <c r="K11" s="64"/>
      <c r="L11" s="80">
        <f t="shared" si="0"/>
        <v>0</v>
      </c>
      <c r="M11" s="68">
        <f>'5050'!H10</f>
        <v>0</v>
      </c>
      <c r="N11" s="67">
        <f t="shared" si="1"/>
        <v>0</v>
      </c>
      <c r="O11" s="67">
        <f>IFERROR(IF(SUM($O$3:O10)='Transaction Journal'!$E$150,0,'Transaction Journal'!$E$150/COUNTIF('Player Banks'!$A$3:$A$22,"&lt;&gt;")),0)</f>
        <v>0</v>
      </c>
      <c r="P11" s="67">
        <f t="shared" si="2"/>
        <v>0</v>
      </c>
      <c r="Q11" s="67">
        <f t="shared" si="3"/>
        <v>0</v>
      </c>
      <c r="R11" s="67">
        <f t="shared" si="4"/>
        <v>0</v>
      </c>
      <c r="S11" s="67">
        <f t="shared" si="5"/>
        <v>0</v>
      </c>
    </row>
    <row r="12" spans="1:19" x14ac:dyDescent="0.25">
      <c r="A12" s="63"/>
      <c r="B12" s="65"/>
      <c r="C12" s="65"/>
      <c r="D12" s="65"/>
      <c r="E12" s="65"/>
      <c r="F12" s="65"/>
      <c r="G12" s="66"/>
      <c r="H12" s="64"/>
      <c r="I12" s="64"/>
      <c r="J12" s="64"/>
      <c r="K12" s="64"/>
      <c r="L12" s="80">
        <f t="shared" si="0"/>
        <v>0</v>
      </c>
      <c r="M12" s="68">
        <f>'5050'!H11</f>
        <v>0</v>
      </c>
      <c r="N12" s="67">
        <f t="shared" si="1"/>
        <v>0</v>
      </c>
      <c r="O12" s="67">
        <f>IFERROR(IF(SUM($O$3:O11)='Transaction Journal'!$E$150,0,'Transaction Journal'!$E$150/COUNTIF('Player Banks'!$A$3:$A$22,"&lt;&gt;")),0)</f>
        <v>0</v>
      </c>
      <c r="P12" s="67">
        <f t="shared" si="2"/>
        <v>0</v>
      </c>
      <c r="Q12" s="67">
        <f t="shared" si="3"/>
        <v>0</v>
      </c>
      <c r="R12" s="67">
        <f t="shared" si="4"/>
        <v>0</v>
      </c>
      <c r="S12" s="67">
        <f t="shared" si="5"/>
        <v>0</v>
      </c>
    </row>
    <row r="13" spans="1:19" x14ac:dyDescent="0.25">
      <c r="A13" s="63"/>
      <c r="B13" s="65"/>
      <c r="C13" s="65"/>
      <c r="D13" s="65"/>
      <c r="E13" s="65"/>
      <c r="F13" s="65"/>
      <c r="G13" s="66"/>
      <c r="H13" s="64"/>
      <c r="I13" s="64"/>
      <c r="J13" s="64"/>
      <c r="K13" s="64"/>
      <c r="L13" s="80">
        <f t="shared" si="0"/>
        <v>0</v>
      </c>
      <c r="M13" s="68">
        <f>'5050'!H12</f>
        <v>0</v>
      </c>
      <c r="N13" s="67">
        <f t="shared" si="1"/>
        <v>0</v>
      </c>
      <c r="O13" s="67">
        <f>IFERROR(IF(SUM($O$3:O12)='Transaction Journal'!$E$150,0,'Transaction Journal'!$E$150/COUNTIF('Player Banks'!$A$3:$A$22,"&lt;&gt;")),0)</f>
        <v>0</v>
      </c>
      <c r="P13" s="67">
        <f t="shared" si="2"/>
        <v>0</v>
      </c>
      <c r="Q13" s="67">
        <f t="shared" si="3"/>
        <v>0</v>
      </c>
      <c r="R13" s="67">
        <f t="shared" si="4"/>
        <v>0</v>
      </c>
      <c r="S13" s="67">
        <f t="shared" si="5"/>
        <v>0</v>
      </c>
    </row>
    <row r="14" spans="1:19" x14ac:dyDescent="0.25">
      <c r="A14" s="63"/>
      <c r="B14" s="65"/>
      <c r="C14" s="65"/>
      <c r="D14" s="65"/>
      <c r="E14" s="65"/>
      <c r="F14" s="65"/>
      <c r="G14" s="66"/>
      <c r="H14" s="64"/>
      <c r="I14" s="64"/>
      <c r="J14" s="64"/>
      <c r="K14" s="64"/>
      <c r="L14" s="80">
        <f t="shared" si="0"/>
        <v>0</v>
      </c>
      <c r="M14" s="68">
        <f>'5050'!H13</f>
        <v>0</v>
      </c>
      <c r="N14" s="67">
        <f t="shared" si="1"/>
        <v>0</v>
      </c>
      <c r="O14" s="67">
        <f>IFERROR(IF(SUM($O$3:O13)='Transaction Journal'!$E$150,0,'Transaction Journal'!$E$150/COUNTIF('Player Banks'!$A$3:$A$22,"&lt;&gt;")),0)</f>
        <v>0</v>
      </c>
      <c r="P14" s="67">
        <f t="shared" si="2"/>
        <v>0</v>
      </c>
      <c r="Q14" s="67">
        <f t="shared" si="3"/>
        <v>0</v>
      </c>
      <c r="R14" s="67">
        <f t="shared" si="4"/>
        <v>0</v>
      </c>
      <c r="S14" s="67">
        <f t="shared" si="5"/>
        <v>0</v>
      </c>
    </row>
    <row r="15" spans="1:19" x14ac:dyDescent="0.25">
      <c r="A15" s="63"/>
      <c r="B15" s="65"/>
      <c r="C15" s="65"/>
      <c r="D15" s="65"/>
      <c r="E15" s="65"/>
      <c r="F15" s="65"/>
      <c r="G15" s="66"/>
      <c r="H15" s="64"/>
      <c r="I15" s="64"/>
      <c r="J15" s="64"/>
      <c r="K15" s="64"/>
      <c r="L15" s="80">
        <f t="shared" si="0"/>
        <v>0</v>
      </c>
      <c r="M15" s="68">
        <f>'5050'!H14</f>
        <v>0</v>
      </c>
      <c r="N15" s="67">
        <f t="shared" si="1"/>
        <v>0</v>
      </c>
      <c r="O15" s="67">
        <f>IFERROR(IF(SUM($O$3:O14)='Transaction Journal'!$E$150,0,'Transaction Journal'!$E$150/COUNTIF('Player Banks'!$A$3:$A$22,"&lt;&gt;")),0)</f>
        <v>0</v>
      </c>
      <c r="P15" s="67">
        <f t="shared" si="2"/>
        <v>0</v>
      </c>
      <c r="Q15" s="67">
        <f t="shared" si="3"/>
        <v>0</v>
      </c>
      <c r="R15" s="67">
        <f t="shared" si="4"/>
        <v>0</v>
      </c>
      <c r="S15" s="67">
        <f t="shared" si="5"/>
        <v>0</v>
      </c>
    </row>
    <row r="16" spans="1:19" x14ac:dyDescent="0.25">
      <c r="A16" s="63"/>
      <c r="B16" s="65"/>
      <c r="C16" s="65"/>
      <c r="D16" s="65"/>
      <c r="E16" s="65"/>
      <c r="F16" s="65"/>
      <c r="G16" s="66"/>
      <c r="H16" s="64"/>
      <c r="I16" s="64"/>
      <c r="J16" s="64"/>
      <c r="K16" s="64"/>
      <c r="L16" s="80">
        <f t="shared" si="0"/>
        <v>0</v>
      </c>
      <c r="M16" s="68">
        <f>'5050'!H15</f>
        <v>0</v>
      </c>
      <c r="N16" s="67">
        <f t="shared" si="1"/>
        <v>0</v>
      </c>
      <c r="O16" s="67">
        <f>IFERROR(IF(SUM($O$3:O15)='Transaction Journal'!$E$150,0,'Transaction Journal'!$E$150/COUNTIF('Player Banks'!$A$3:$A$22,"&lt;&gt;")),0)</f>
        <v>0</v>
      </c>
      <c r="P16" s="67">
        <f t="shared" si="2"/>
        <v>0</v>
      </c>
      <c r="Q16" s="67">
        <f t="shared" si="3"/>
        <v>0</v>
      </c>
      <c r="R16" s="67">
        <f t="shared" si="4"/>
        <v>0</v>
      </c>
      <c r="S16" s="67">
        <f t="shared" si="5"/>
        <v>0</v>
      </c>
    </row>
    <row r="17" spans="1:19" x14ac:dyDescent="0.25">
      <c r="A17" s="63"/>
      <c r="B17" s="65"/>
      <c r="C17" s="65"/>
      <c r="D17" s="65"/>
      <c r="E17" s="65"/>
      <c r="F17" s="65"/>
      <c r="G17" s="65"/>
      <c r="H17" s="64"/>
      <c r="I17" s="64"/>
      <c r="J17" s="64"/>
      <c r="K17" s="64"/>
      <c r="L17" s="80">
        <f t="shared" si="0"/>
        <v>0</v>
      </c>
      <c r="M17" s="68">
        <f>'5050'!H16</f>
        <v>0</v>
      </c>
      <c r="N17" s="67">
        <f t="shared" si="1"/>
        <v>0</v>
      </c>
      <c r="O17" s="67">
        <f>IFERROR(IF(SUM($O$3:O16)='Transaction Journal'!$E$150,0,'Transaction Journal'!$E$150/COUNTIF('Player Banks'!$A$3:$A$22,"&lt;&gt;")),0)</f>
        <v>0</v>
      </c>
      <c r="P17" s="67">
        <f t="shared" si="2"/>
        <v>0</v>
      </c>
      <c r="Q17" s="67">
        <f t="shared" si="3"/>
        <v>0</v>
      </c>
      <c r="R17" s="67">
        <f t="shared" si="4"/>
        <v>0</v>
      </c>
      <c r="S17" s="67">
        <f t="shared" si="5"/>
        <v>0</v>
      </c>
    </row>
    <row r="18" spans="1:19" x14ac:dyDescent="0.25">
      <c r="A18" s="63"/>
      <c r="B18" s="65"/>
      <c r="C18" s="65"/>
      <c r="D18" s="65"/>
      <c r="E18" s="65"/>
      <c r="F18" s="65"/>
      <c r="G18" s="66"/>
      <c r="H18" s="64"/>
      <c r="I18" s="64"/>
      <c r="J18" s="64"/>
      <c r="K18" s="64"/>
      <c r="L18" s="80">
        <f t="shared" si="0"/>
        <v>0</v>
      </c>
      <c r="M18" s="68">
        <f>'5050'!H17</f>
        <v>0</v>
      </c>
      <c r="N18" s="67">
        <f t="shared" si="1"/>
        <v>0</v>
      </c>
      <c r="O18" s="67">
        <f>IFERROR(IF(SUM($O$3:O17)='Transaction Journal'!$E$150,0,'Transaction Journal'!$E$150/COUNTIF('Player Banks'!$A$3:$A$22,"&lt;&gt;")),0)</f>
        <v>0</v>
      </c>
      <c r="P18" s="67">
        <f t="shared" si="2"/>
        <v>0</v>
      </c>
      <c r="Q18" s="67">
        <f t="shared" si="3"/>
        <v>0</v>
      </c>
      <c r="R18" s="67">
        <f t="shared" si="4"/>
        <v>0</v>
      </c>
      <c r="S18" s="67">
        <f t="shared" si="5"/>
        <v>0</v>
      </c>
    </row>
    <row r="19" spans="1:19" x14ac:dyDescent="0.25">
      <c r="A19" s="63"/>
      <c r="B19" s="65"/>
      <c r="C19" s="65"/>
      <c r="D19" s="65"/>
      <c r="E19" s="65"/>
      <c r="F19" s="65"/>
      <c r="G19" s="66"/>
      <c r="H19" s="64"/>
      <c r="I19" s="64"/>
      <c r="J19" s="64"/>
      <c r="K19" s="64"/>
      <c r="L19" s="80">
        <f t="shared" si="0"/>
        <v>0</v>
      </c>
      <c r="M19" s="68">
        <f>'5050'!H18</f>
        <v>0</v>
      </c>
      <c r="N19" s="67">
        <f t="shared" si="1"/>
        <v>0</v>
      </c>
      <c r="O19" s="67">
        <f>IFERROR(IF(SUM($O$3:O18)='Transaction Journal'!$E$150,0,'Transaction Journal'!$E$150/COUNTIF('Player Banks'!$A$3:$A$22,"&lt;&gt;")),0)</f>
        <v>0</v>
      </c>
      <c r="P19" s="67">
        <f t="shared" si="2"/>
        <v>0</v>
      </c>
      <c r="Q19" s="67">
        <f t="shared" si="3"/>
        <v>0</v>
      </c>
      <c r="R19" s="67">
        <f t="shared" si="4"/>
        <v>0</v>
      </c>
      <c r="S19" s="67">
        <f t="shared" si="5"/>
        <v>0</v>
      </c>
    </row>
    <row r="20" spans="1:19" x14ac:dyDescent="0.25">
      <c r="A20" s="63"/>
      <c r="B20" s="65"/>
      <c r="C20" s="65"/>
      <c r="D20" s="65"/>
      <c r="E20" s="65"/>
      <c r="F20" s="65"/>
      <c r="G20" s="66"/>
      <c r="H20" s="64"/>
      <c r="I20" s="64"/>
      <c r="J20" s="64"/>
      <c r="K20" s="64"/>
      <c r="L20" s="80">
        <f t="shared" si="0"/>
        <v>0</v>
      </c>
      <c r="M20" s="68">
        <f>'5050'!H19</f>
        <v>0</v>
      </c>
      <c r="N20" s="67">
        <f t="shared" si="1"/>
        <v>0</v>
      </c>
      <c r="O20" s="67">
        <f>IFERROR(IF(SUM($O$3:O19)='Transaction Journal'!$E$150,0,'Transaction Journal'!$E$150/COUNTIF('Player Banks'!$A$3:$A$22,"&lt;&gt;")),0)</f>
        <v>0</v>
      </c>
      <c r="P20" s="67">
        <f t="shared" si="2"/>
        <v>0</v>
      </c>
      <c r="Q20" s="67">
        <f t="shared" si="3"/>
        <v>0</v>
      </c>
      <c r="R20" s="67">
        <f t="shared" si="4"/>
        <v>0</v>
      </c>
      <c r="S20" s="67">
        <f t="shared" si="5"/>
        <v>0</v>
      </c>
    </row>
    <row r="21" spans="1:19" x14ac:dyDescent="0.25">
      <c r="A21" s="63"/>
      <c r="B21" s="65"/>
      <c r="C21" s="65"/>
      <c r="D21" s="65"/>
      <c r="E21" s="65"/>
      <c r="F21" s="65"/>
      <c r="G21" s="65"/>
      <c r="H21" s="64"/>
      <c r="I21" s="64"/>
      <c r="J21" s="64"/>
      <c r="K21" s="64"/>
      <c r="L21" s="80">
        <f t="shared" si="0"/>
        <v>0</v>
      </c>
      <c r="M21" s="68">
        <f>'5050'!H20</f>
        <v>0</v>
      </c>
      <c r="N21" s="67">
        <f t="shared" si="1"/>
        <v>0</v>
      </c>
      <c r="O21" s="67">
        <f>IFERROR(IF(SUM($O$3:O20)='Transaction Journal'!$E$150,0,'Transaction Journal'!$E$150/COUNTIF('Player Banks'!$A$3:$A$22,"&lt;&gt;")),0)</f>
        <v>0</v>
      </c>
      <c r="P21" s="67">
        <f t="shared" si="2"/>
        <v>0</v>
      </c>
      <c r="Q21" s="67">
        <f t="shared" si="3"/>
        <v>0</v>
      </c>
      <c r="R21" s="67">
        <f t="shared" si="4"/>
        <v>0</v>
      </c>
      <c r="S21" s="67">
        <f t="shared" si="5"/>
        <v>0</v>
      </c>
    </row>
    <row r="22" spans="1:19" x14ac:dyDescent="0.25">
      <c r="A22" s="63"/>
      <c r="B22" s="65"/>
      <c r="C22" s="65"/>
      <c r="D22" s="65"/>
      <c r="E22" s="65"/>
      <c r="F22" s="65"/>
      <c r="G22" s="66"/>
      <c r="H22" s="64"/>
      <c r="I22" s="64"/>
      <c r="J22" s="64"/>
      <c r="K22" s="64"/>
      <c r="L22" s="80">
        <f t="shared" si="0"/>
        <v>0</v>
      </c>
      <c r="M22" s="68">
        <f>'5050'!H21</f>
        <v>0</v>
      </c>
      <c r="N22" s="67">
        <f t="shared" si="1"/>
        <v>0</v>
      </c>
      <c r="O22" s="67">
        <f>IFERROR(IF(SUM($O$3:O21)='Transaction Journal'!$E$150,0,'Transaction Journal'!$E$150/COUNTIF('Player Banks'!$A$3:$A$22,"&lt;&gt;")),0)</f>
        <v>0</v>
      </c>
      <c r="P22" s="67">
        <f t="shared" si="2"/>
        <v>0</v>
      </c>
      <c r="Q22" s="67">
        <f t="shared" si="3"/>
        <v>0</v>
      </c>
      <c r="R22" s="67">
        <f t="shared" si="4"/>
        <v>0</v>
      </c>
      <c r="S22" s="67">
        <f t="shared" si="5"/>
        <v>0</v>
      </c>
    </row>
    <row r="23" spans="1:19" ht="51.75" customHeight="1" x14ac:dyDescent="0.25">
      <c r="A23" s="47"/>
      <c r="B23" s="47"/>
      <c r="C23" s="47"/>
      <c r="D23" s="47"/>
      <c r="E23" s="47"/>
      <c r="F23" s="47"/>
      <c r="G23" s="47"/>
      <c r="H23" s="48"/>
      <c r="I23" s="48"/>
      <c r="J23" s="48"/>
      <c r="K23" s="48"/>
      <c r="L23" s="48"/>
      <c r="M23" s="47"/>
    </row>
    <row r="24" spans="1:19" ht="66.75" customHeight="1" x14ac:dyDescent="0.25">
      <c r="A24" s="47"/>
      <c r="B24" s="47"/>
      <c r="C24" s="47"/>
      <c r="D24" s="47"/>
      <c r="E24" s="47"/>
      <c r="F24" s="47"/>
      <c r="G24" s="47"/>
      <c r="H24" s="48"/>
      <c r="I24" s="48"/>
      <c r="J24" s="48"/>
      <c r="K24" s="48"/>
      <c r="L24" s="48"/>
      <c r="M24" s="47"/>
      <c r="P24" s="93" t="s">
        <v>124</v>
      </c>
    </row>
    <row r="25" spans="1:19" x14ac:dyDescent="0.25">
      <c r="A25" s="90" t="s">
        <v>80</v>
      </c>
      <c r="B25" s="69">
        <f t="shared" ref="B25:S25" si="6">SUM(B3:B22)</f>
        <v>0</v>
      </c>
      <c r="C25" s="69">
        <f t="shared" si="6"/>
        <v>0</v>
      </c>
      <c r="D25" s="69">
        <f t="shared" si="6"/>
        <v>0</v>
      </c>
      <c r="E25" s="69">
        <f t="shared" si="6"/>
        <v>0</v>
      </c>
      <c r="F25" s="69">
        <f t="shared" si="6"/>
        <v>0</v>
      </c>
      <c r="G25" s="69">
        <f t="shared" si="6"/>
        <v>0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  <c r="O25" s="69">
        <f t="shared" si="6"/>
        <v>0</v>
      </c>
      <c r="P25" s="69">
        <f t="shared" si="6"/>
        <v>0</v>
      </c>
      <c r="Q25" s="69">
        <f t="shared" si="6"/>
        <v>0</v>
      </c>
      <c r="R25" s="69">
        <f t="shared" si="6"/>
        <v>0</v>
      </c>
      <c r="S25" s="69">
        <f t="shared" si="6"/>
        <v>0</v>
      </c>
    </row>
    <row r="26" spans="1:19" x14ac:dyDescent="0.25">
      <c r="A26" s="91"/>
      <c r="B26" s="47"/>
      <c r="C26" s="47"/>
      <c r="D26" s="47"/>
      <c r="E26" s="47"/>
      <c r="F26" s="47"/>
      <c r="G26" s="47"/>
      <c r="H26" s="48"/>
      <c r="I26" s="48"/>
      <c r="J26" s="48"/>
      <c r="K26" s="48"/>
      <c r="L26" s="48"/>
      <c r="M26" s="47"/>
    </row>
    <row r="27" spans="1:19" x14ac:dyDescent="0.25">
      <c r="A27" s="90" t="s">
        <v>101</v>
      </c>
      <c r="B27" s="69">
        <f>'Transaction Journal'!H150</f>
        <v>0</v>
      </c>
      <c r="C27" s="69">
        <f>'Transaction Journal'!I150</f>
        <v>0</v>
      </c>
      <c r="D27" s="69">
        <f>'Transaction Journal'!J150</f>
        <v>0</v>
      </c>
      <c r="E27" s="69">
        <f>'Transaction Journal'!K150</f>
        <v>0</v>
      </c>
      <c r="F27" s="69">
        <f>'Transaction Journal'!G150</f>
        <v>0</v>
      </c>
      <c r="G27" s="69">
        <f>'Transaction Journal'!M150</f>
        <v>0</v>
      </c>
      <c r="H27" s="69">
        <f>'Transaction Journal'!N150</f>
        <v>0</v>
      </c>
      <c r="I27" s="69">
        <f>'Transaction Journal'!O150</f>
        <v>0</v>
      </c>
      <c r="J27" s="69">
        <f>'Transaction Journal'!P150</f>
        <v>0</v>
      </c>
      <c r="K27" s="69">
        <f>'Transaction Journal'!Q150</f>
        <v>0</v>
      </c>
      <c r="L27" s="69">
        <f>SUM('Transaction Journal'!M150:Q150)+'Transaction Journal'!K150+'Transaction Journal'!G150</f>
        <v>0</v>
      </c>
      <c r="M27" s="69">
        <f>'Transaction Journal'!L150</f>
        <v>0</v>
      </c>
      <c r="N27" s="69">
        <f>'Transaction Journal'!D150</f>
        <v>0</v>
      </c>
      <c r="O27" s="69">
        <f>'Transaction Journal'!E150</f>
        <v>0</v>
      </c>
      <c r="P27" s="69">
        <f>'Transaction Journal'!F150</f>
        <v>0</v>
      </c>
      <c r="Q27" s="92"/>
    </row>
    <row r="28" spans="1:19" x14ac:dyDescent="0.25">
      <c r="A28" s="91"/>
      <c r="B28" s="47"/>
      <c r="C28" s="47"/>
      <c r="D28" s="47"/>
      <c r="E28" s="47"/>
      <c r="F28" s="47"/>
      <c r="G28" s="47"/>
      <c r="H28" s="48"/>
      <c r="I28" s="48"/>
      <c r="J28" s="48"/>
      <c r="K28" s="48"/>
      <c r="L28" s="48"/>
      <c r="M28" s="47"/>
      <c r="N28" s="1"/>
      <c r="O28" s="1"/>
      <c r="P28" s="1"/>
      <c r="Q28" s="92"/>
    </row>
    <row r="29" spans="1:19" x14ac:dyDescent="0.25">
      <c r="A29" s="90" t="s">
        <v>99</v>
      </c>
      <c r="B29" s="86">
        <f>B25-B27</f>
        <v>0</v>
      </c>
      <c r="C29" s="86">
        <f t="shared" ref="C29:M29" si="7">C25-C27</f>
        <v>0</v>
      </c>
      <c r="D29" s="86">
        <f t="shared" si="7"/>
        <v>0</v>
      </c>
      <c r="E29" s="86">
        <f t="shared" si="7"/>
        <v>0</v>
      </c>
      <c r="F29" s="86">
        <f t="shared" si="7"/>
        <v>0</v>
      </c>
      <c r="G29" s="86">
        <f t="shared" si="7"/>
        <v>0</v>
      </c>
      <c r="H29" s="86">
        <f t="shared" si="7"/>
        <v>0</v>
      </c>
      <c r="I29" s="86">
        <f t="shared" si="7"/>
        <v>0</v>
      </c>
      <c r="J29" s="86">
        <f t="shared" si="7"/>
        <v>0</v>
      </c>
      <c r="K29" s="86">
        <f t="shared" si="7"/>
        <v>0</v>
      </c>
      <c r="L29" s="70"/>
      <c r="M29" s="86">
        <f t="shared" si="7"/>
        <v>0</v>
      </c>
      <c r="N29" s="70">
        <f>N25-N27</f>
        <v>0</v>
      </c>
      <c r="O29" s="70">
        <f>O25-O27</f>
        <v>0</v>
      </c>
      <c r="P29" s="70">
        <f>P25-Q25-R25</f>
        <v>0</v>
      </c>
      <c r="Q29" s="92"/>
    </row>
    <row r="30" spans="1:19" x14ac:dyDescent="0.25">
      <c r="A30" s="91"/>
      <c r="B30" s="47"/>
      <c r="C30" s="47"/>
      <c r="D30" s="47"/>
      <c r="E30" s="47"/>
      <c r="F30" s="47"/>
      <c r="G30" s="47"/>
      <c r="H30" s="48"/>
      <c r="I30" s="48"/>
      <c r="J30" s="48"/>
      <c r="K30" s="48"/>
      <c r="L30" s="48"/>
      <c r="M30" s="47"/>
    </row>
    <row r="31" spans="1:19" x14ac:dyDescent="0.25">
      <c r="A31" s="91" t="s">
        <v>107</v>
      </c>
      <c r="B31" s="47"/>
      <c r="C31" s="47"/>
      <c r="D31" s="47"/>
      <c r="E31" s="47"/>
      <c r="F31" s="47"/>
      <c r="G31" s="47"/>
      <c r="H31" s="48"/>
      <c r="I31" s="48"/>
      <c r="J31" s="48"/>
      <c r="K31" s="48"/>
      <c r="L31" s="48"/>
      <c r="M31" s="47"/>
    </row>
    <row r="32" spans="1:19" x14ac:dyDescent="0.25">
      <c r="A32" s="47"/>
      <c r="B32" s="47"/>
      <c r="C32" s="47"/>
      <c r="D32" s="47"/>
      <c r="E32" s="47"/>
      <c r="F32" s="47"/>
      <c r="G32" s="47"/>
      <c r="H32" s="48"/>
      <c r="I32" s="48"/>
      <c r="J32" s="48"/>
      <c r="K32" s="48"/>
      <c r="L32" s="48"/>
      <c r="M32" s="47"/>
    </row>
    <row r="33" spans="1:13" x14ac:dyDescent="0.25">
      <c r="A33" s="47"/>
      <c r="B33" s="47"/>
      <c r="C33" s="47"/>
      <c r="D33" s="47"/>
      <c r="E33" s="47"/>
      <c r="F33" s="47"/>
      <c r="G33" s="47"/>
      <c r="H33" s="48"/>
      <c r="I33" s="48"/>
      <c r="J33" s="48"/>
      <c r="K33" s="48"/>
      <c r="L33" s="48"/>
      <c r="M33" s="47"/>
    </row>
    <row r="34" spans="1:13" x14ac:dyDescent="0.25">
      <c r="A34" s="47"/>
      <c r="B34" s="47"/>
      <c r="C34" s="47"/>
      <c r="D34" s="47"/>
      <c r="E34" s="47"/>
      <c r="F34" s="47"/>
      <c r="G34" s="47"/>
      <c r="H34" s="48"/>
      <c r="I34" s="48"/>
      <c r="J34" s="48"/>
      <c r="K34" s="48"/>
      <c r="L34" s="48"/>
      <c r="M34" s="47"/>
    </row>
    <row r="35" spans="1:13" x14ac:dyDescent="0.25">
      <c r="A35" s="47"/>
      <c r="B35" s="47"/>
      <c r="C35" s="47"/>
      <c r="D35" s="47"/>
      <c r="E35" s="47"/>
      <c r="F35" s="47"/>
      <c r="G35" s="47"/>
      <c r="H35" s="48"/>
      <c r="I35" s="48"/>
      <c r="J35" s="48"/>
      <c r="K35" s="48"/>
      <c r="L35" s="48"/>
      <c r="M35" s="47"/>
    </row>
    <row r="36" spans="1:13" x14ac:dyDescent="0.25">
      <c r="A36" s="47"/>
      <c r="B36" s="47"/>
      <c r="C36" s="47"/>
      <c r="D36" s="47"/>
      <c r="E36" s="47"/>
      <c r="F36" s="47"/>
      <c r="G36" s="47"/>
      <c r="H36" s="48"/>
      <c r="I36" s="48"/>
      <c r="J36" s="48"/>
      <c r="K36" s="48"/>
      <c r="L36" s="48"/>
      <c r="M36" s="47"/>
    </row>
    <row r="37" spans="1:13" x14ac:dyDescent="0.25">
      <c r="A37" s="47"/>
      <c r="B37" s="47"/>
      <c r="C37" s="47"/>
      <c r="D37" s="47"/>
      <c r="E37" s="47"/>
      <c r="F37" s="47"/>
      <c r="G37" s="47"/>
      <c r="H37" s="48"/>
      <c r="I37" s="48"/>
      <c r="J37" s="48"/>
      <c r="K37" s="48"/>
      <c r="L37" s="48"/>
      <c r="M37" s="47"/>
    </row>
    <row r="38" spans="1:13" x14ac:dyDescent="0.25">
      <c r="A38" s="47"/>
      <c r="B38" s="47"/>
      <c r="C38" s="47"/>
      <c r="D38" s="47"/>
      <c r="E38" s="47"/>
      <c r="F38" s="47"/>
      <c r="G38" s="47"/>
      <c r="H38" s="48"/>
      <c r="I38" s="48"/>
      <c r="J38" s="48"/>
      <c r="K38" s="48"/>
      <c r="L38" s="48"/>
      <c r="M38" s="47"/>
    </row>
    <row r="39" spans="1:13" x14ac:dyDescent="0.25">
      <c r="A39" s="47"/>
      <c r="B39" s="47"/>
      <c r="C39" s="47"/>
      <c r="D39" s="47"/>
      <c r="E39" s="47"/>
      <c r="F39" s="47"/>
      <c r="G39" s="47"/>
      <c r="H39" s="48"/>
      <c r="I39" s="48"/>
      <c r="J39" s="48"/>
      <c r="K39" s="48"/>
      <c r="L39" s="48"/>
      <c r="M39" s="47"/>
    </row>
    <row r="40" spans="1:13" x14ac:dyDescent="0.25">
      <c r="H40" s="1"/>
      <c r="I40" s="1"/>
      <c r="J40" s="1"/>
      <c r="K40" s="1"/>
      <c r="L40" s="1"/>
    </row>
  </sheetData>
  <sheetProtection algorithmName="SHA-512" hashValue="g+9wKawMHb1aNi7Dsgh9XfXx9htr6q/xvakQFAW1dF+oP7BjF/FpAM5zQ5eXwZFFV+IreIoCoyG5bQNgGOFGjg==" saltValue="KFyEdPYNtXPoXpj/zF3K0Q==" spinCount="100000" sheet="1" selectLockedCells="1"/>
  <conditionalFormatting sqref="P5:P22">
    <cfRule type="cellIs" dxfId="2" priority="3" operator="lessThan">
      <formula>0</formula>
    </cfRule>
  </conditionalFormatting>
  <conditionalFormatting sqref="P3:P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2" sqref="B2:C3"/>
    </sheetView>
  </sheetViews>
  <sheetFormatPr defaultRowHeight="15" x14ac:dyDescent="0.25"/>
  <cols>
    <col min="1" max="1" width="14.7109375" customWidth="1"/>
    <col min="2" max="8" width="13.85546875" customWidth="1"/>
  </cols>
  <sheetData>
    <row r="1" spans="1:8" ht="16.5" thickBot="1" x14ac:dyDescent="0.3">
      <c r="A1" s="62" t="s">
        <v>90</v>
      </c>
      <c r="B1" s="62" t="s">
        <v>91</v>
      </c>
      <c r="C1" s="62" t="s">
        <v>92</v>
      </c>
      <c r="D1" s="62" t="s">
        <v>93</v>
      </c>
      <c r="E1" s="62" t="s">
        <v>94</v>
      </c>
      <c r="F1" s="62" t="s">
        <v>95</v>
      </c>
      <c r="G1" s="62" t="s">
        <v>96</v>
      </c>
      <c r="H1" s="84" t="s">
        <v>80</v>
      </c>
    </row>
    <row r="2" spans="1:8" x14ac:dyDescent="0.25">
      <c r="A2" s="89" t="str">
        <f>IF('Player Banks'!A3="","",'Player Banks'!A3)</f>
        <v/>
      </c>
      <c r="B2" s="64"/>
      <c r="C2" s="64"/>
      <c r="D2" s="64"/>
      <c r="E2" s="64"/>
      <c r="F2" s="64"/>
      <c r="G2" s="64"/>
      <c r="H2" s="85">
        <f>SUM(B2:G2)</f>
        <v>0</v>
      </c>
    </row>
    <row r="3" spans="1:8" x14ac:dyDescent="0.25">
      <c r="A3" s="89" t="str">
        <f>IF('Player Banks'!A4="","",'Player Banks'!A4)</f>
        <v/>
      </c>
      <c r="B3" s="64"/>
      <c r="C3" s="64"/>
      <c r="D3" s="64"/>
      <c r="E3" s="64"/>
      <c r="F3" s="64"/>
      <c r="G3" s="64"/>
      <c r="H3" s="85">
        <f t="shared" ref="H3:H20" si="0">SUM(B3:G3)</f>
        <v>0</v>
      </c>
    </row>
    <row r="4" spans="1:8" x14ac:dyDescent="0.25">
      <c r="A4" s="89" t="str">
        <f>IF('Player Banks'!A5="","",'Player Banks'!A5)</f>
        <v/>
      </c>
      <c r="B4" s="64"/>
      <c r="C4" s="64"/>
      <c r="D4" s="64"/>
      <c r="E4" s="64"/>
      <c r="F4" s="64"/>
      <c r="G4" s="64"/>
      <c r="H4" s="85">
        <f t="shared" si="0"/>
        <v>0</v>
      </c>
    </row>
    <row r="5" spans="1:8" x14ac:dyDescent="0.25">
      <c r="A5" s="89" t="str">
        <f>IF('Player Banks'!A6="","",'Player Banks'!A6)</f>
        <v/>
      </c>
      <c r="B5" s="64"/>
      <c r="C5" s="64"/>
      <c r="D5" s="64"/>
      <c r="E5" s="64"/>
      <c r="F5" s="64"/>
      <c r="G5" s="64"/>
      <c r="H5" s="85">
        <f t="shared" si="0"/>
        <v>0</v>
      </c>
    </row>
    <row r="6" spans="1:8" x14ac:dyDescent="0.25">
      <c r="A6" s="89" t="str">
        <f>IF('Player Banks'!A7="","",'Player Banks'!A7)</f>
        <v/>
      </c>
      <c r="B6" s="64"/>
      <c r="C6" s="64"/>
      <c r="D6" s="64"/>
      <c r="E6" s="64"/>
      <c r="F6" s="64"/>
      <c r="G6" s="64"/>
      <c r="H6" s="85">
        <f t="shared" si="0"/>
        <v>0</v>
      </c>
    </row>
    <row r="7" spans="1:8" x14ac:dyDescent="0.25">
      <c r="A7" s="89" t="str">
        <f>IF('Player Banks'!A8="","",'Player Banks'!A8)</f>
        <v/>
      </c>
      <c r="B7" s="64"/>
      <c r="C7" s="64"/>
      <c r="D7" s="64"/>
      <c r="E7" s="64"/>
      <c r="F7" s="64"/>
      <c r="G7" s="64"/>
      <c r="H7" s="85">
        <f t="shared" si="0"/>
        <v>0</v>
      </c>
    </row>
    <row r="8" spans="1:8" x14ac:dyDescent="0.25">
      <c r="A8" s="89" t="str">
        <f>IF('Player Banks'!A9="","",'Player Banks'!A9)</f>
        <v/>
      </c>
      <c r="B8" s="64"/>
      <c r="C8" s="64"/>
      <c r="D8" s="64"/>
      <c r="E8" s="64"/>
      <c r="F8" s="64"/>
      <c r="G8" s="64"/>
      <c r="H8" s="85">
        <f t="shared" si="0"/>
        <v>0</v>
      </c>
    </row>
    <row r="9" spans="1:8" x14ac:dyDescent="0.25">
      <c r="A9" s="89" t="str">
        <f>IF('Player Banks'!A10="","",'Player Banks'!A10)</f>
        <v/>
      </c>
      <c r="B9" s="64"/>
      <c r="C9" s="64"/>
      <c r="D9" s="64"/>
      <c r="E9" s="64"/>
      <c r="F9" s="64"/>
      <c r="G9" s="64"/>
      <c r="H9" s="85">
        <f t="shared" si="0"/>
        <v>0</v>
      </c>
    </row>
    <row r="10" spans="1:8" x14ac:dyDescent="0.25">
      <c r="A10" s="89" t="str">
        <f>IF('Player Banks'!A11="","",'Player Banks'!A11)</f>
        <v/>
      </c>
      <c r="B10" s="64"/>
      <c r="C10" s="64"/>
      <c r="D10" s="64"/>
      <c r="E10" s="64"/>
      <c r="F10" s="64"/>
      <c r="G10" s="64"/>
      <c r="H10" s="85">
        <f t="shared" si="0"/>
        <v>0</v>
      </c>
    </row>
    <row r="11" spans="1:8" x14ac:dyDescent="0.25">
      <c r="A11" s="89" t="str">
        <f>IF('Player Banks'!A12="","",'Player Banks'!A12)</f>
        <v/>
      </c>
      <c r="B11" s="64"/>
      <c r="C11" s="64"/>
      <c r="D11" s="64"/>
      <c r="E11" s="64"/>
      <c r="F11" s="64"/>
      <c r="G11" s="64"/>
      <c r="H11" s="85">
        <f t="shared" si="0"/>
        <v>0</v>
      </c>
    </row>
    <row r="12" spans="1:8" x14ac:dyDescent="0.25">
      <c r="A12" s="89" t="str">
        <f>IF('Player Banks'!A13="","",'Player Banks'!A13)</f>
        <v/>
      </c>
      <c r="B12" s="64"/>
      <c r="C12" s="64"/>
      <c r="D12" s="64"/>
      <c r="E12" s="64"/>
      <c r="F12" s="64"/>
      <c r="G12" s="64"/>
      <c r="H12" s="85">
        <f t="shared" si="0"/>
        <v>0</v>
      </c>
    </row>
    <row r="13" spans="1:8" x14ac:dyDescent="0.25">
      <c r="A13" s="89" t="str">
        <f>IF('Player Banks'!A14="","",'Player Banks'!A14)</f>
        <v/>
      </c>
      <c r="B13" s="64"/>
      <c r="C13" s="64"/>
      <c r="D13" s="64"/>
      <c r="E13" s="64"/>
      <c r="F13" s="64"/>
      <c r="G13" s="64"/>
      <c r="H13" s="85">
        <f t="shared" si="0"/>
        <v>0</v>
      </c>
    </row>
    <row r="14" spans="1:8" x14ac:dyDescent="0.25">
      <c r="A14" s="89" t="str">
        <f>IF('Player Banks'!A15="","",'Player Banks'!A15)</f>
        <v/>
      </c>
      <c r="B14" s="64"/>
      <c r="C14" s="64"/>
      <c r="D14" s="64"/>
      <c r="E14" s="64"/>
      <c r="F14" s="64"/>
      <c r="G14" s="64"/>
      <c r="H14" s="85">
        <f t="shared" si="0"/>
        <v>0</v>
      </c>
    </row>
    <row r="15" spans="1:8" x14ac:dyDescent="0.25">
      <c r="A15" s="89" t="str">
        <f>IF('Player Banks'!A16="","",'Player Banks'!A16)</f>
        <v/>
      </c>
      <c r="B15" s="64"/>
      <c r="C15" s="64"/>
      <c r="D15" s="64"/>
      <c r="E15" s="64"/>
      <c r="F15" s="64"/>
      <c r="G15" s="64"/>
      <c r="H15" s="85">
        <f t="shared" si="0"/>
        <v>0</v>
      </c>
    </row>
    <row r="16" spans="1:8" x14ac:dyDescent="0.25">
      <c r="A16" s="89" t="str">
        <f>IF('Player Banks'!A17="","",'Player Banks'!A17)</f>
        <v/>
      </c>
      <c r="B16" s="64"/>
      <c r="C16" s="64"/>
      <c r="D16" s="64"/>
      <c r="E16" s="64"/>
      <c r="F16" s="64"/>
      <c r="G16" s="64"/>
      <c r="H16" s="85">
        <f t="shared" si="0"/>
        <v>0</v>
      </c>
    </row>
    <row r="17" spans="1:8" x14ac:dyDescent="0.25">
      <c r="A17" s="89" t="str">
        <f>IF('Player Banks'!A18="","",'Player Banks'!A18)</f>
        <v/>
      </c>
      <c r="B17" s="64"/>
      <c r="C17" s="64"/>
      <c r="D17" s="64"/>
      <c r="E17" s="64"/>
      <c r="F17" s="64"/>
      <c r="G17" s="64"/>
      <c r="H17" s="85">
        <f t="shared" si="0"/>
        <v>0</v>
      </c>
    </row>
    <row r="18" spans="1:8" x14ac:dyDescent="0.25">
      <c r="A18" s="89" t="str">
        <f>IF('Player Banks'!A19="","",'Player Banks'!A19)</f>
        <v/>
      </c>
      <c r="B18" s="64"/>
      <c r="C18" s="64"/>
      <c r="D18" s="64"/>
      <c r="E18" s="64"/>
      <c r="F18" s="64"/>
      <c r="G18" s="64"/>
      <c r="H18" s="85">
        <f t="shared" si="0"/>
        <v>0</v>
      </c>
    </row>
    <row r="19" spans="1:8" x14ac:dyDescent="0.25">
      <c r="A19" s="89" t="str">
        <f>IF('Player Banks'!A20="","",'Player Banks'!A20)</f>
        <v/>
      </c>
      <c r="B19" s="64"/>
      <c r="C19" s="64"/>
      <c r="D19" s="64"/>
      <c r="E19" s="64"/>
      <c r="F19" s="64"/>
      <c r="G19" s="64"/>
      <c r="H19" s="85">
        <f t="shared" si="0"/>
        <v>0</v>
      </c>
    </row>
    <row r="20" spans="1:8" x14ac:dyDescent="0.25">
      <c r="A20" s="89" t="str">
        <f>IF('Player Banks'!A21="","",'Player Banks'!A21)</f>
        <v/>
      </c>
      <c r="B20" s="64"/>
      <c r="C20" s="64"/>
      <c r="D20" s="64"/>
      <c r="E20" s="64"/>
      <c r="F20" s="64"/>
      <c r="G20" s="64"/>
      <c r="H20" s="85">
        <f t="shared" si="0"/>
        <v>0</v>
      </c>
    </row>
    <row r="22" spans="1:8" x14ac:dyDescent="0.25">
      <c r="G22" s="82" t="s">
        <v>80</v>
      </c>
      <c r="H22" s="83">
        <f>SUM(H2:H20)</f>
        <v>0</v>
      </c>
    </row>
  </sheetData>
  <sheetProtection algorithmName="SHA-512" hashValue="URJyIxC3s4TDzW5DNLWVGmJ/0EqRGEzdcWRFtRHxW5JnEeAd6tsiCnouiXzx+f/ZvOLnxKLegqvZnfFqjqSvEA==" saltValue="UppbOT5qwRnqnZ/eOrn7OQ==" spinCount="100000" sheet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76</v>
      </c>
      <c r="C1" t="s">
        <v>85</v>
      </c>
    </row>
    <row r="2" spans="1:3" x14ac:dyDescent="0.25">
      <c r="A2" t="s">
        <v>77</v>
      </c>
      <c r="C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Transaction Journal</vt:lpstr>
      <vt:lpstr>Player Banks</vt:lpstr>
      <vt:lpstr>5050</vt:lpstr>
      <vt:lpstr>Dropdown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Lassaline, Michelle M</dc:creator>
  <cp:lastModifiedBy>Scholey, Mark</cp:lastModifiedBy>
  <cp:lastPrinted>2022-10-20T22:17:40Z</cp:lastPrinted>
  <dcterms:created xsi:type="dcterms:W3CDTF">2018-09-14T13:15:24Z</dcterms:created>
  <dcterms:modified xsi:type="dcterms:W3CDTF">2023-10-26T16:46:30Z</dcterms:modified>
</cp:coreProperties>
</file>